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ishikawasv1\共有\01総務課\12財政係\財政状況公表\04_財政状況資料集\R3\R5.3.2　令和３年度財政状況資料集の作成等について\R5.3.22内容確認（完成）\"/>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BE34" i="10" l="1"/>
  <c r="BE35" i="10" s="1"/>
  <c r="BE36" i="10" s="1"/>
  <c r="BW34" i="10"/>
  <c r="BW35" i="10" s="1"/>
  <c r="BW36" i="10" s="1"/>
  <c r="BW37" i="10" s="1"/>
  <c r="BW38" i="10" s="1"/>
  <c r="BW39" i="10" s="1"/>
  <c r="BW40" i="10" s="1"/>
  <c r="CO34" i="10"/>
  <c r="CO35" i="10" s="1"/>
  <c r="CO36" i="10" s="1"/>
</calcChain>
</file>

<file path=xl/sharedStrings.xml><?xml version="1.0" encoding="utf-8"?>
<sst xmlns="http://schemas.openxmlformats.org/spreadsheetml/2006/main" count="1125" uniqueCount="604">
  <si>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</si>
  <si>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</si>
  <si>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</si>
  <si>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</si>
  <si>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</si>
  <si>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</si>
  <si>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</si>
  <si>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</si>
  <si>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</si>
  <si>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</si>
  <si>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</si>
  <si>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</si>
  <si>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</si>
  <si>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</si>
  <si>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</si>
  <si>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</si>
  <si>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</si>
  <si>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</si>
  <si>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</si>
  <si>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</si>
  <si>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</si>
  <si>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</si>
  <si>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</si>
  <si>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</si>
  <si>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</si>
  <si>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</si>
  <si>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</si>
  <si>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</si>
  <si>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</si>
  <si>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</si>
  <si>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</si>
  <si>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</si>
  <si>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</si>
  <si>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</si>
  <si>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</si>
  <si>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</si>
  <si>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</si>
  <si>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</si>
  <si>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</si>
  <si>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</si>
  <si>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</si>
  <si>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</si>
  <si>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</si>
  <si>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</si>
  <si>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</si>
  <si>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</si>
  <si>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</si>
  <si>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</si>
  <si>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</si>
  <si>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</si>
  <si>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</si>
  <si>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</si>
  <si>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</si>
  <si>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</si>
  <si>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</si>
  <si>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</si>
  <si>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</si>
  <si>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</si>
  <si>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</si>
  <si>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</si>
  <si>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</si>
  <si>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</si>
  <si>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</si>
  <si>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</si>
  <si>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</si>
  <si>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</si>
  <si>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</si>
  <si>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</si>
  <si>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</si>
  <si>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</si>
  <si>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</si>
  <si>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</si>
  <si>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</si>
  <si>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</si>
  <si>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</si>
  <si>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</si>
  <si>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</si>
  <si>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</si>
  <si>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</si>
  <si>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</si>
  <si>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</si>
  <si>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</si>
  <si>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</si>
  <si>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</si>
  <si>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</si>
  <si>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</si>
  <si>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</si>
  <si>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</si>
  <si>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</si>
  <si>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</si>
  <si>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</si>
  <si>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</si>
  <si>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</si>
  <si>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</si>
  <si>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</si>
  <si>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</si>
  <si>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</si>
  <si>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</si>
  <si>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</si>
  <si>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</si>
  <si>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</si>
  <si>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</si>
  <si>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</si>
  <si>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</si>
  <si>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</si>
  <si>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</si>
  <si>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</si>
  <si>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</si>
  <si>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</si>
  <si>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</si>
  <si>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</si>
  <si>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</si>
  <si>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</si>
  <si>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</si>
  <si>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</si>
  <si>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</si>
  <si>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</si>
  <si>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</si>
  <si>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</si>
  <si>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</si>
  <si>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</si>
  <si>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</si>
  <si>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</si>
  <si>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</si>
  <si>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</si>
  <si>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</si>
  <si>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</si>
  <si>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</si>
  <si>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</si>
  <si>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</si>
  <si>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</si>
  <si>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</si>
  <si>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</si>
  <si>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</si>
  <si>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</si>
  <si>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</si>
  <si>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</si>
  <si>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</si>
  <si>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</si>
  <si>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</si>
  <si>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</si>
  <si>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</si>
  <si>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</si>
  <si>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</si>
  <si>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</si>
  <si>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</si>
  <si>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</si>
  <si>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</si>
  <si>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</si>
  <si>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</si>
  <si>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</si>
  <si>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</si>
  <si>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</si>
  <si>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</si>
  <si>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</si>
  <si>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</si>
  <si>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</si>
  <si>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</si>
  <si>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</si>
  <si>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</si>
  <si>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</si>
  <si>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</si>
  <si>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</si>
  <si>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</si>
  <si>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</si>
  <si>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</si>
  <si>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</si>
  <si>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</si>
  <si>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</si>
  <si>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</si>
  <si>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</si>
  <si>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</si>
  <si>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</si>
  <si>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</si>
  <si>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</si>
  <si>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</si>
  <si>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</si>
  <si>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</si>
  <si>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</si>
  <si>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</si>
  <si>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</si>
  <si>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</si>
  <si>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</si>
  <si>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</si>
  <si>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</si>
  <si>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</si>
  <si>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</si>
  <si>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</si>
  <si>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</si>
  <si>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</si>
  <si>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</si>
  <si>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</si>
  <si>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</si>
  <si>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</si>
  <si>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</si>
  <si>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</si>
  <si>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</si>
  <si>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</si>
  <si>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</si>
  <si>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</si>
  <si>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</si>
  <si>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</si>
  <si>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</si>
  <si>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</si>
  <si>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</si>
  <si>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</si>
  <si>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</si>
  <si>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</si>
  <si>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</si>
  <si>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</si>
  <si>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</si>
  <si>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</si>
  <si>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</si>
  <si>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</si>
  <si>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</si>
  <si>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</si>
  <si>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</si>
  <si>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</si>
  <si>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山形県西川町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</si>
  <si>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</si>
  <si>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</si>
  <si>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</si>
  <si>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</si>
  <si>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</si>
  <si>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</si>
  <si>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</si>
  <si>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</si>
  <si>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</si>
  <si>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</si>
  <si>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</si>
  <si>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</si>
  <si>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</si>
  <si>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</si>
  <si>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</si>
  <si>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</si>
  <si>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</si>
  <si>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</si>
  <si>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</si>
  <si>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</si>
  <si>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</si>
  <si>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</si>
  <si>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</si>
  <si>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</si>
  <si>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</si>
  <si>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</si>
  <si>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</si>
  <si>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</si>
  <si>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</si>
  <si>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</si>
  <si>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</si>
  <si>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</si>
  <si>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</si>
  <si>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</si>
  <si>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</si>
  <si>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</si>
  <si>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</si>
  <si>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</si>
  <si>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</si>
  <si>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</si>
  <si>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</si>
  <si>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</si>
  <si>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</si>
  <si>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</si>
  <si>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</si>
  <si>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</si>
  <si>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</si>
  <si>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</si>
  <si>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</si>
  <si>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</si>
  <si>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</si>
  <si>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</si>
  <si>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</si>
  <si>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</si>
  <si>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</si>
  <si>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</si>
  <si>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</si>
  <si>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</si>
  <si>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</si>
  <si>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</si>
  <si>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</si>
  <si>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</si>
  <si>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</si>
  <si>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</si>
  <si>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</si>
  <si>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</si>
  <si>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</si>
  <si>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</si>
  <si>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</si>
  <si>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</si>
  <si>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</si>
  <si>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</si>
  <si>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</si>
  <si>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</si>
  <si>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</si>
  <si>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</si>
  <si>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</si>
  <si>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</si>
  <si>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</si>
  <si>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</si>
  <si>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</si>
  <si>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</si>
  <si>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</si>
  <si>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</si>
  <si>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</si>
  <si>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</si>
  <si>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</si>
  <si>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</si>
  <si>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</si>
  <si>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</si>
  <si>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</si>
  <si>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</si>
  <si>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</si>
  <si>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</si>
  <si>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</si>
  <si>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</si>
  <si>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</si>
  <si>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</si>
  <si>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</si>
  <si>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</si>
  <si>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</si>
  <si>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</si>
  <si>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</si>
  <si>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</si>
  <si>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</si>
  <si>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</si>
  <si>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</si>
  <si>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</si>
  <si>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</si>
  <si>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</si>
  <si>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</si>
  <si>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</si>
  <si>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</si>
  <si>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</si>
  <si>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</si>
  <si>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</si>
  <si>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</si>
  <si>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</si>
  <si>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</si>
  <si>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</si>
  <si>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</si>
  <si>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</si>
  <si>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</si>
  <si>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</si>
  <si>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</si>
  <si>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</si>
  <si>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</si>
  <si>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</si>
  <si>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</si>
  <si>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</si>
  <si>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</si>
  <si>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</si>
  <si>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</si>
  <si>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</si>
  <si>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</si>
  <si>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</si>
  <si>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</si>
  <si>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</si>
  <si>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</si>
  <si>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</si>
  <si>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</si>
  <si>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</si>
  <si>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</si>
  <si>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</si>
  <si>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</si>
  <si>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</si>
  <si>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</si>
  <si>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</si>
  <si>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</si>
  <si>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</si>
  <si>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</si>
  <si>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</si>
  <si>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</si>
  <si>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山形県西川町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</si>
  <si>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</si>
  <si>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</si>
  <si>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</si>
  <si>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</si>
  <si>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</si>
  <si>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</si>
  <si>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</si>
  <si>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</si>
  <si>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</si>
  <si>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</si>
  <si>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</si>
  <si>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</si>
  <si>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</si>
  <si>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</si>
  <si>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</si>
  <si>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</si>
  <si>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</si>
  <si>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</si>
  <si>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</si>
  <si>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</si>
  <si>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</si>
  <si>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</si>
  <si>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</si>
  <si>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</si>
  <si>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</si>
  <si>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</si>
  <si>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</si>
  <si>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</si>
  <si>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</si>
  <si>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</si>
  <si>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</si>
  <si>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</si>
  <si>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</si>
  <si>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</si>
  <si>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</si>
  <si>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</si>
  <si>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</si>
  <si>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</si>
  <si>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</si>
  <si>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</si>
  <si>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</si>
  <si>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</si>
  <si>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</si>
  <si>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</si>
  <si>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</si>
  <si>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</si>
  <si>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</si>
  <si>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</si>
  <si>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</si>
  <si>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</si>
  <si>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</si>
  <si>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</si>
  <si>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</si>
  <si>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</si>
  <si>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</si>
  <si>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</si>
  <si>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</si>
  <si>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</si>
  <si>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</si>
  <si>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</si>
  <si>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</si>
  <si>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</si>
  <si>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</si>
  <si>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</si>
  <si>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</si>
  <si>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</si>
  <si>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</si>
  <si>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</si>
  <si>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</si>
  <si>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</si>
  <si>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</si>
  <si>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</si>
  <si>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</si>
  <si>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</si>
  <si>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</si>
  <si>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</si>
  <si>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</si>
  <si>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</si>
  <si>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</si>
  <si>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</si>
  <si>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</si>
  <si>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</si>
  <si>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</si>
  <si>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</si>
  <si>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</si>
  <si>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</si>
  <si>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</si>
  <si>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</si>
  <si>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</si>
  <si>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</si>
  <si>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</si>
  <si>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</si>
  <si>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</si>
  <si>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</si>
  <si>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</si>
  <si>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</si>
  <si>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</si>
  <si>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</si>
  <si>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</si>
  <si>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</si>
  <si>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</si>
  <si>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</si>
  <si>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</si>
  <si>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</si>
  <si>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</si>
  <si>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</si>
  <si>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</si>
  <si>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</si>
  <si>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</si>
  <si>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</si>
  <si>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</si>
  <si>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</si>
  <si>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</si>
  <si>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</si>
  <si>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</si>
  <si>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</si>
  <si>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</si>
  <si>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</si>
  <si>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</si>
  <si>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</si>
  <si>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</si>
  <si>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</si>
  <si>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</si>
  <si>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</si>
  <si>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</si>
  <si>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</si>
  <si>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</si>
  <si>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</si>
  <si>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</si>
  <si>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</si>
  <si>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</si>
  <si>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</si>
  <si>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</si>
  <si>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</si>
  <si>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</si>
  <si>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</si>
  <si>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</si>
  <si>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</si>
  <si>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</si>
  <si>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</si>
  <si>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</si>
  <si>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</si>
  <si>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</si>
  <si>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</si>
  <si>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</si>
  <si>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</si>
  <si>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</si>
  <si>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</si>
  <si>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</si>
  <si>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</si>
  <si>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</si>
  <si>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</si>
  <si>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</si>
  <si>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</si>
  <si>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</si>
  <si>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</si>
  <si>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</si>
  <si>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</si>
  <si>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</si>
  <si>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</si>
  <si>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</si>
  <si>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</si>
  <si>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</si>
  <si>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</si>
  <si>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</si>
  <si>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</si>
  <si>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</si>
  <si>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</si>
  <si>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</si>
  <si>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</si>
  <si>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</si>
  <si>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</si>
  <si>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</si>
  <si>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</si>
  <si>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</si>
  <si>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</si>
  <si>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</si>
  <si>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</si>
  <si>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</si>
  <si>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</si>
  <si>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</si>
  <si>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</si>
  <si>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</si>
  <si>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</si>
  <si>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</si>
  <si>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</si>
  <si>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</si>
  <si>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16.36</t>
  </si>
  <si>
    <t>▲ 5.34</t>
  </si>
  <si>
    <t>▲ 3.92</t>
  </si>
  <si>
    <t>▲ 6.95</t>
  </si>
  <si>
    <t>病院事業会計</t>
  </si>
  <si>
    <t>一般会計</t>
  </si>
  <si>
    <t>水道事業会計</t>
  </si>
  <si>
    <t>国民健康保険特別会計</t>
  </si>
  <si>
    <t>公共下水道事業特別会計</t>
  </si>
  <si>
    <t>介護保険特別会計</t>
  </si>
  <si>
    <t>宅地造成事業特別会計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</si>
  <si>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</si>
  <si>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</si>
  <si>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</si>
  <si>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</si>
  <si>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</si>
  <si>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</si>
  <si>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</si>
  <si>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</si>
  <si>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</si>
  <si>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</si>
  <si>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直診含む</t>
    <rPh sb="0" eb="2">
      <t>チョクシン</t>
    </rPh>
    <rPh sb="2" eb="3">
      <t>フク</t>
    </rPh>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</si>
  <si>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</si>
  <si>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</si>
  <si>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</si>
  <si>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西村山広域行政事務組合（普通会計分）</t>
  </si>
  <si>
    <t>西村山広域行政事務組合（事業会計分）</t>
  </si>
  <si>
    <t>山形県後期高齢者医療広域連合（普通会計分）</t>
  </si>
  <si>
    <t>山形県後期高齢者医療広域連合（事業会計分）</t>
  </si>
  <si>
    <t>-</t>
    <phoneticPr fontId="2"/>
  </si>
  <si>
    <t>西川町総合開発</t>
    <rPh sb="0" eb="3">
      <t>ニシカワマチ</t>
    </rPh>
    <rPh sb="3" eb="5">
      <t>ソウゴウ</t>
    </rPh>
    <rPh sb="5" eb="7">
      <t>カイハツ</t>
    </rPh>
    <phoneticPr fontId="2"/>
  </si>
  <si>
    <t>月山観光開発</t>
    <rPh sb="0" eb="2">
      <t>ガッサン</t>
    </rPh>
    <rPh sb="2" eb="4">
      <t>カンコウ</t>
    </rPh>
    <rPh sb="4" eb="6">
      <t>カイハツ</t>
    </rPh>
    <phoneticPr fontId="2"/>
  </si>
  <si>
    <t>米月山</t>
    <rPh sb="0" eb="1">
      <t>マイ</t>
    </rPh>
    <rPh sb="1" eb="3">
      <t>ガッサン</t>
    </rPh>
    <phoneticPr fontId="2"/>
  </si>
  <si>
    <t>-</t>
    <phoneticPr fontId="2"/>
  </si>
  <si>
    <t>-</t>
    <phoneticPr fontId="2"/>
  </si>
  <si>
    <t>-</t>
    <phoneticPr fontId="2"/>
  </si>
  <si>
    <t>町有施設整備基金</t>
    <phoneticPr fontId="5"/>
  </si>
  <si>
    <t>西川町ふるさとづくり基金</t>
    <phoneticPr fontId="2"/>
  </si>
  <si>
    <t>新型コロナウイルス感染症対策基金</t>
    <rPh sb="0" eb="2">
      <t>シンガタ</t>
    </rPh>
    <rPh sb="9" eb="14">
      <t>カンセンショウタイサク</t>
    </rPh>
    <rPh sb="14" eb="16">
      <t>キキン</t>
    </rPh>
    <phoneticPr fontId="2"/>
  </si>
  <si>
    <t>地域福祉基金</t>
    <rPh sb="0" eb="2">
      <t>チイキ</t>
    </rPh>
    <rPh sb="2" eb="4">
      <t>フクシ</t>
    </rPh>
    <rPh sb="4" eb="6">
      <t>キキン</t>
    </rPh>
    <phoneticPr fontId="2"/>
  </si>
  <si>
    <t>賃貸集合住宅維持管理基金</t>
    <phoneticPr fontId="2"/>
  </si>
  <si>
    <t>山形県自治会館管理組合</t>
    <phoneticPr fontId="2"/>
  </si>
  <si>
    <t>山形県市町村職員退職手当組合</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</si>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</sst>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263613</c:v>
                </c:pt>
                <c:pt idx="4">
                  <c:v>330026</c:v>
                </c:pt>
              </c:numCache>
            </c:numRef>
          </c:val>
          <c:smooth val="0"/>
          <c:extLst xmlns:c16r2="http://schemas.microsoft.com/office/drawing/2015/06/chart">
            <c:ext xmlns:c16="http://schemas.microsoft.com/office/drawing/2014/chart" uri="{C3380CC4-5D6E-409C-BE32-E72D297353CC}">
              <c16:uniqueId val="{00000000-637B-4E40-AF77-37C8ED9919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200655</c:v>
                </c:pt>
                <c:pt idx="1">
                  <c:v>134276</c:v>
                </c:pt>
                <c:pt idx="2">
                  <c:v>170423</c:v>
                </c:pt>
                <c:pt idx="3">
                  <c:v>81584</c:v>
                </c:pt>
                <c:pt idx="4">
                  <c:v>85507</c:v>
                </c:pt>
              </c:numCache>
            </c:numRef>
          </c:val>
          <c:smooth val="0"/>
          <c:extLst xmlns:c16r2="http://schemas.microsoft.com/office/drawing/2015/06/chart">
            <c:ext xmlns:c16="http://schemas.microsoft.com/office/drawing/2014/chart" uri="{C3380CC4-5D6E-409C-BE32-E72D297353CC}">
              <c16:uniqueId val="{00000001-637B-4E40-AF77-37C8ED9919FA}"/>
            </c:ext>
          </c:extLst>
        </c:ser>
        <c:dLbls>
          <c:showLegendKey val="0"/>
          <c:showVal val="0"/>
          <c:showCatName val="0"/>
          <c:showSerName val="0"/>
          <c:showPercent val="0"/>
          <c:showBubbleSize val="0"/>
        </c:dLbls>
        <c:marker val="1"/>
        <c:smooth val="0"/>
        <c:axId val="136125688"/>
        <c:axId val="347358096"/>
      </c:lineChart>
      <c:catAx>
        <c:axId val="136125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358096"/>
        <c:crosses val="autoZero"/>
        <c:auto val="1"/>
        <c:lblAlgn val="ctr"/>
        <c:lblOffset val="100"/>
        <c:tickLblSkip val="1"/>
        <c:tickMarkSkip val="1"/>
        <c:noMultiLvlLbl val="0"/>
      </c:catAx>
      <c:valAx>
        <c:axId val="3473580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125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4.9400000000000004</c:v>
                </c:pt>
                <c:pt idx="1">
                  <c:v>6.18</c:v>
                </c:pt>
                <c:pt idx="2">
                  <c:v>5.44</c:v>
                </c:pt>
                <c:pt idx="3">
                  <c:v>10.59</c:v>
                </c:pt>
                <c:pt idx="4">
                  <c:v>8.81</c:v>
                </c:pt>
              </c:numCache>
            </c:numRef>
          </c:val>
          <c:extLst xmlns:c16r2="http://schemas.microsoft.com/office/drawing/2015/06/chart">
            <c:ext xmlns:c16="http://schemas.microsoft.com/office/drawing/2014/chart" uri="{C3380CC4-5D6E-409C-BE32-E72D297353CC}">
              <c16:uniqueId val="{00000000-3590-4C27-A727-2B2750257F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45.93</c:v>
                </c:pt>
                <c:pt idx="1">
                  <c:v>43.08</c:v>
                </c:pt>
                <c:pt idx="2">
                  <c:v>42.86</c:v>
                </c:pt>
                <c:pt idx="3">
                  <c:v>38.380000000000003</c:v>
                </c:pt>
                <c:pt idx="4">
                  <c:v>36.700000000000003</c:v>
                </c:pt>
              </c:numCache>
            </c:numRef>
          </c:val>
          <c:extLst xmlns:c16r2="http://schemas.microsoft.com/office/drawing/2015/06/chart">
            <c:ext xmlns:c16="http://schemas.microsoft.com/office/drawing/2014/chart" uri="{C3380CC4-5D6E-409C-BE32-E72D297353CC}">
              <c16:uniqueId val="{00000001-3590-4C27-A727-2B2750257F42}"/>
            </c:ext>
          </c:extLst>
        </c:ser>
        <c:dLbls>
          <c:showLegendKey val="0"/>
          <c:showVal val="0"/>
          <c:showCatName val="0"/>
          <c:showSerName val="0"/>
          <c:showPercent val="0"/>
          <c:showBubbleSize val="0"/>
        </c:dLbls>
        <c:gapWidth val="250"/>
        <c:overlap val="100"/>
        <c:axId val="347356136"/>
        <c:axId val="347355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-16.36</c:v>
                </c:pt>
                <c:pt idx="1">
                  <c:v>-5.34</c:v>
                </c:pt>
                <c:pt idx="2">
                  <c:v>-3.92</c:v>
                </c:pt>
                <c:pt idx="3">
                  <c:v>0.96</c:v>
                </c:pt>
                <c:pt idx="4">
                  <c:v>-6.95</c:v>
                </c:pt>
              </c:numCache>
            </c:numRef>
          </c:val>
          <c:smooth val="0"/>
          <c:extLst xmlns:c16r2="http://schemas.microsoft.com/office/drawing/2015/06/chart">
            <c:ext xmlns:c16="http://schemas.microsoft.com/office/drawing/2014/chart" uri="{C3380CC4-5D6E-409C-BE32-E72D297353CC}">
              <c16:uniqueId val="{00000002-3590-4C27-A727-2B2750257F42}"/>
            </c:ext>
          </c:extLst>
        </c:ser>
        <c:dLbls>
          <c:showLegendKey val="0"/>
          <c:showVal val="0"/>
          <c:showCatName val="0"/>
          <c:showSerName val="0"/>
          <c:showPercent val="0"/>
          <c:showBubbleSize val="0"/>
        </c:dLbls>
        <c:marker val="1"/>
        <c:smooth val="0"/>
        <c:axId val="347356136"/>
        <c:axId val="347355352"/>
      </c:lineChart>
      <c:catAx>
        <c:axId val="34735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355352"/>
        <c:crosses val="autoZero"/>
        <c:auto val="1"/>
        <c:lblAlgn val="ctr"/>
        <c:lblOffset val="100"/>
        <c:tickLblSkip val="1"/>
        <c:tickMarkSkip val="1"/>
        <c:noMultiLvlLbl val="0"/>
      </c:catAx>
      <c:valAx>
        <c:axId val="347355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356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84D-4483-8735-AD819B8234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4D-4483-8735-AD819B82346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384D-4483-8735-AD819B823463}"/>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0.33</c:v>
                </c:pt>
                <c:pt idx="2">
                  <c:v>#N/A</c:v>
                </c:pt>
                <c:pt idx="3">
                  <c:v>0.31</c:v>
                </c:pt>
                <c:pt idx="4">
                  <c:v>#N/A</c:v>
                </c:pt>
                <c:pt idx="5">
                  <c:v>0</c:v>
                </c:pt>
                <c:pt idx="6">
                  <c:v>#N/A</c:v>
                </c:pt>
                <c:pt idx="7">
                  <c:v>0.23</c:v>
                </c:pt>
                <c:pt idx="8">
                  <c:v>#N/A</c:v>
                </c:pt>
                <c:pt idx="9">
                  <c:v>0.2</c:v>
                </c:pt>
              </c:numCache>
            </c:numRef>
          </c:val>
          <c:extLst xmlns:c16r2="http://schemas.microsoft.com/office/drawing/2015/06/chart">
            <c:ext xmlns:c16="http://schemas.microsoft.com/office/drawing/2014/chart" uri="{C3380CC4-5D6E-409C-BE32-E72D297353CC}">
              <c16:uniqueId val="{00000003-384D-4483-8735-AD819B82346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0.11</c:v>
                </c:pt>
                <c:pt idx="4">
                  <c:v>#N/A</c:v>
                </c:pt>
                <c:pt idx="5">
                  <c:v>0.11</c:v>
                </c:pt>
                <c:pt idx="6">
                  <c:v>#N/A</c:v>
                </c:pt>
                <c:pt idx="7">
                  <c:v>0.06</c:v>
                </c:pt>
                <c:pt idx="8">
                  <c:v>#N/A</c:v>
                </c:pt>
                <c:pt idx="9">
                  <c:v>0.22</c:v>
                </c:pt>
              </c:numCache>
            </c:numRef>
          </c:val>
          <c:extLst xmlns:c16r2="http://schemas.microsoft.com/office/drawing/2015/06/chart">
            <c:ext xmlns:c16="http://schemas.microsoft.com/office/drawing/2014/chart" uri="{C3380CC4-5D6E-409C-BE32-E72D297353CC}">
              <c16:uniqueId val="{00000004-384D-4483-8735-AD819B82346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0.34</c:v>
                </c:pt>
                <c:pt idx="8">
                  <c:v>#N/A</c:v>
                </c:pt>
                <c:pt idx="9">
                  <c:v>0.24</c:v>
                </c:pt>
              </c:numCache>
            </c:numRef>
          </c:val>
          <c:extLst xmlns:c16r2="http://schemas.microsoft.com/office/drawing/2015/06/chart">
            <c:ext xmlns:c16="http://schemas.microsoft.com/office/drawing/2014/chart" uri="{C3380CC4-5D6E-409C-BE32-E72D297353CC}">
              <c16:uniqueId val="{00000005-384D-4483-8735-AD819B82346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1.34</c:v>
                </c:pt>
                <c:pt idx="2">
                  <c:v>#N/A</c:v>
                </c:pt>
                <c:pt idx="3">
                  <c:v>2.34</c:v>
                </c:pt>
                <c:pt idx="4">
                  <c:v>#N/A</c:v>
                </c:pt>
                <c:pt idx="5">
                  <c:v>3.14</c:v>
                </c:pt>
                <c:pt idx="6">
                  <c:v>#N/A</c:v>
                </c:pt>
                <c:pt idx="7">
                  <c:v>2.88</c:v>
                </c:pt>
                <c:pt idx="8">
                  <c:v>#N/A</c:v>
                </c:pt>
                <c:pt idx="9">
                  <c:v>1.3</c:v>
                </c:pt>
              </c:numCache>
            </c:numRef>
          </c:val>
          <c:extLst xmlns:c16r2="http://schemas.microsoft.com/office/drawing/2015/06/chart">
            <c:ext xmlns:c16="http://schemas.microsoft.com/office/drawing/2014/chart" uri="{C3380CC4-5D6E-409C-BE32-E72D297353CC}">
              <c16:uniqueId val="{00000006-384D-4483-8735-AD819B82346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7.07</c:v>
                </c:pt>
                <c:pt idx="2">
                  <c:v>#N/A</c:v>
                </c:pt>
                <c:pt idx="3">
                  <c:v>7.19</c:v>
                </c:pt>
                <c:pt idx="4">
                  <c:v>#N/A</c:v>
                </c:pt>
                <c:pt idx="5">
                  <c:v>8.1300000000000008</c:v>
                </c:pt>
                <c:pt idx="6">
                  <c:v>#N/A</c:v>
                </c:pt>
                <c:pt idx="7">
                  <c:v>7.74</c:v>
                </c:pt>
                <c:pt idx="8">
                  <c:v>#N/A</c:v>
                </c:pt>
                <c:pt idx="9">
                  <c:v>6.9</c:v>
                </c:pt>
              </c:numCache>
            </c:numRef>
          </c:val>
          <c:extLst xmlns:c16r2="http://schemas.microsoft.com/office/drawing/2015/06/chart">
            <c:ext xmlns:c16="http://schemas.microsoft.com/office/drawing/2014/chart" uri="{C3380CC4-5D6E-409C-BE32-E72D297353CC}">
              <c16:uniqueId val="{00000007-384D-4483-8735-AD819B8234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4.93</c:v>
                </c:pt>
                <c:pt idx="2">
                  <c:v>#N/A</c:v>
                </c:pt>
                <c:pt idx="3">
                  <c:v>6.17</c:v>
                </c:pt>
                <c:pt idx="4">
                  <c:v>#N/A</c:v>
                </c:pt>
                <c:pt idx="5">
                  <c:v>5.43</c:v>
                </c:pt>
                <c:pt idx="6">
                  <c:v>#N/A</c:v>
                </c:pt>
                <c:pt idx="7">
                  <c:v>10.58</c:v>
                </c:pt>
                <c:pt idx="8">
                  <c:v>#N/A</c:v>
                </c:pt>
                <c:pt idx="9">
                  <c:v>8.81</c:v>
                </c:pt>
              </c:numCache>
            </c:numRef>
          </c:val>
          <c:extLst xmlns:c16r2="http://schemas.microsoft.com/office/drawing/2015/06/chart">
            <c:ext xmlns:c16="http://schemas.microsoft.com/office/drawing/2014/chart" uri="{C3380CC4-5D6E-409C-BE32-E72D297353CC}">
              <c16:uniqueId val="{00000008-384D-4483-8735-AD819B82346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10.17</c:v>
                </c:pt>
                <c:pt idx="2">
                  <c:v>#N/A</c:v>
                </c:pt>
                <c:pt idx="3">
                  <c:v>10.95</c:v>
                </c:pt>
                <c:pt idx="4">
                  <c:v>#N/A</c:v>
                </c:pt>
                <c:pt idx="5">
                  <c:v>11.23</c:v>
                </c:pt>
                <c:pt idx="6">
                  <c:v>#N/A</c:v>
                </c:pt>
                <c:pt idx="7">
                  <c:v>9.74</c:v>
                </c:pt>
                <c:pt idx="8">
                  <c:v>#N/A</c:v>
                </c:pt>
                <c:pt idx="9">
                  <c:v>9.8699999999999992</c:v>
                </c:pt>
              </c:numCache>
            </c:numRef>
          </c:val>
          <c:extLst xmlns:c16r2="http://schemas.microsoft.com/office/drawing/2015/06/chart">
            <c:ext xmlns:c16="http://schemas.microsoft.com/office/drawing/2014/chart" uri="{C3380CC4-5D6E-409C-BE32-E72D297353CC}">
              <c16:uniqueId val="{00000009-384D-4483-8735-AD819B823463}"/>
            </c:ext>
          </c:extLst>
        </c:ser>
        <c:dLbls>
          <c:showLegendKey val="0"/>
          <c:showVal val="0"/>
          <c:showCatName val="0"/>
          <c:showSerName val="0"/>
          <c:showPercent val="0"/>
          <c:showBubbleSize val="0"/>
        </c:dLbls>
        <c:gapWidth val="150"/>
        <c:overlap val="100"/>
        <c:axId val="347356528"/>
        <c:axId val="347356920"/>
      </c:barChart>
      <c:catAx>
        <c:axId val="34735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356920"/>
        <c:crosses val="autoZero"/>
        <c:auto val="1"/>
        <c:lblAlgn val="ctr"/>
        <c:lblOffset val="100"/>
        <c:tickLblSkip val="1"/>
        <c:tickMarkSkip val="1"/>
        <c:noMultiLvlLbl val="0"/>
      </c:catAx>
      <c:valAx>
        <c:axId val="34735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35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537</c:v>
                </c:pt>
                <c:pt idx="5">
                  <c:v>531</c:v>
                </c:pt>
                <c:pt idx="8">
                  <c:v>532</c:v>
                </c:pt>
                <c:pt idx="11">
                  <c:v>598</c:v>
                </c:pt>
                <c:pt idx="14">
                  <c:v>580</c:v>
                </c:pt>
              </c:numCache>
            </c:numRef>
          </c:val>
          <c:extLst xmlns:c16r2="http://schemas.microsoft.com/office/drawing/2015/06/chart">
            <c:ext xmlns:c16="http://schemas.microsoft.com/office/drawing/2014/chart" uri="{C3380CC4-5D6E-409C-BE32-E72D297353CC}">
              <c16:uniqueId val="{00000000-4B3E-4E21-A404-CC9AF900CF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B3E-4E21-A404-CC9AF900CF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0</c:v>
                </c:pt>
                <c:pt idx="6">
                  <c:v>0</c:v>
                </c:pt>
                <c:pt idx="9">
                  <c:v>0</c:v>
                </c:pt>
                <c:pt idx="12">
                  <c:v>11</c:v>
                </c:pt>
              </c:numCache>
            </c:numRef>
          </c:val>
          <c:extLst xmlns:c16r2="http://schemas.microsoft.com/office/drawing/2015/06/chart">
            <c:ext xmlns:c16="http://schemas.microsoft.com/office/drawing/2014/chart" uri="{C3380CC4-5D6E-409C-BE32-E72D297353CC}">
              <c16:uniqueId val="{00000002-4B3E-4E21-A404-CC9AF900CF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5</c:v>
                </c:pt>
                <c:pt idx="6">
                  <c:v>16</c:v>
                </c:pt>
                <c:pt idx="9">
                  <c:v>17</c:v>
                </c:pt>
                <c:pt idx="12">
                  <c:v>17</c:v>
                </c:pt>
              </c:numCache>
            </c:numRef>
          </c:val>
          <c:extLst xmlns:c16r2="http://schemas.microsoft.com/office/drawing/2015/06/chart">
            <c:ext xmlns:c16="http://schemas.microsoft.com/office/drawing/2014/chart" uri="{C3380CC4-5D6E-409C-BE32-E72D297353CC}">
              <c16:uniqueId val="{00000003-4B3E-4E21-A404-CC9AF900CF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c:v>
                </c:pt>
                <c:pt idx="3">
                  <c:v>155</c:v>
                </c:pt>
                <c:pt idx="6">
                  <c:v>152</c:v>
                </c:pt>
                <c:pt idx="9">
                  <c:v>145</c:v>
                </c:pt>
                <c:pt idx="12">
                  <c:v>141</c:v>
                </c:pt>
              </c:numCache>
            </c:numRef>
          </c:val>
          <c:extLst xmlns:c16r2="http://schemas.microsoft.com/office/drawing/2015/06/chart">
            <c:ext xmlns:c16="http://schemas.microsoft.com/office/drawing/2014/chart" uri="{C3380CC4-5D6E-409C-BE32-E72D297353CC}">
              <c16:uniqueId val="{00000004-4B3E-4E21-A404-CC9AF900CF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3E-4E21-A404-CC9AF900CF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B3E-4E21-A404-CC9AF900CF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605</c:v>
                </c:pt>
                <c:pt idx="3">
                  <c:v>608</c:v>
                </c:pt>
                <c:pt idx="6">
                  <c:v>635</c:v>
                </c:pt>
                <c:pt idx="9">
                  <c:v>768</c:v>
                </c:pt>
                <c:pt idx="12">
                  <c:v>750</c:v>
                </c:pt>
              </c:numCache>
            </c:numRef>
          </c:val>
          <c:extLst xmlns:c16r2="http://schemas.microsoft.com/office/drawing/2015/06/chart">
            <c:ext xmlns:c16="http://schemas.microsoft.com/office/drawing/2014/chart" uri="{C3380CC4-5D6E-409C-BE32-E72D297353CC}">
              <c16:uniqueId val="{00000007-4B3E-4E21-A404-CC9AF900CFDA}"/>
            </c:ext>
          </c:extLst>
        </c:ser>
        <c:dLbls>
          <c:showLegendKey val="0"/>
          <c:showVal val="0"/>
          <c:showCatName val="0"/>
          <c:showSerName val="0"/>
          <c:showPercent val="0"/>
          <c:showBubbleSize val="0"/>
        </c:dLbls>
        <c:gapWidth val="100"/>
        <c:overlap val="100"/>
        <c:axId val="347357312"/>
        <c:axId val="391170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236</c:v>
                </c:pt>
                <c:pt idx="2">
                  <c:v>#N/A</c:v>
                </c:pt>
                <c:pt idx="3">
                  <c:v>#N/A</c:v>
                </c:pt>
                <c:pt idx="4">
                  <c:v>237</c:v>
                </c:pt>
                <c:pt idx="5">
                  <c:v>#N/A</c:v>
                </c:pt>
                <c:pt idx="6">
                  <c:v>#N/A</c:v>
                </c:pt>
                <c:pt idx="7">
                  <c:v>271</c:v>
                </c:pt>
                <c:pt idx="8">
                  <c:v>#N/A</c:v>
                </c:pt>
                <c:pt idx="9">
                  <c:v>#N/A</c:v>
                </c:pt>
                <c:pt idx="10">
                  <c:v>332</c:v>
                </c:pt>
                <c:pt idx="11">
                  <c:v>#N/A</c:v>
                </c:pt>
                <c:pt idx="12">
                  <c:v>#N/A</c:v>
                </c:pt>
                <c:pt idx="13">
                  <c:v>339</c:v>
                </c:pt>
                <c:pt idx="14">
                  <c:v>#N/A</c:v>
                </c:pt>
              </c:numCache>
            </c:numRef>
          </c:val>
          <c:smooth val="0"/>
          <c:extLst xmlns:c16r2="http://schemas.microsoft.com/office/drawing/2015/06/chart">
            <c:ext xmlns:c16="http://schemas.microsoft.com/office/drawing/2014/chart" uri="{C3380CC4-5D6E-409C-BE32-E72D297353CC}">
              <c16:uniqueId val="{00000008-4B3E-4E21-A404-CC9AF900CFDA}"/>
            </c:ext>
          </c:extLst>
        </c:ser>
        <c:dLbls>
          <c:showLegendKey val="0"/>
          <c:showVal val="0"/>
          <c:showCatName val="0"/>
          <c:showSerName val="0"/>
          <c:showPercent val="0"/>
          <c:showBubbleSize val="0"/>
        </c:dLbls>
        <c:marker val="1"/>
        <c:smooth val="0"/>
        <c:axId val="347357312"/>
        <c:axId val="391170264"/>
      </c:lineChart>
      <c:catAx>
        <c:axId val="34735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170264"/>
        <c:crosses val="autoZero"/>
        <c:auto val="1"/>
        <c:lblAlgn val="ctr"/>
        <c:lblOffset val="100"/>
        <c:tickLblSkip val="1"/>
        <c:tickMarkSkip val="1"/>
        <c:noMultiLvlLbl val="0"/>
      </c:catAx>
      <c:valAx>
        <c:axId val="391170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35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5603</c:v>
                </c:pt>
                <c:pt idx="5">
                  <c:v>5444</c:v>
                </c:pt>
                <c:pt idx="8">
                  <c:v>5232</c:v>
                </c:pt>
                <c:pt idx="11">
                  <c:v>4924</c:v>
                </c:pt>
                <c:pt idx="14">
                  <c:v>4643</c:v>
                </c:pt>
              </c:numCache>
            </c:numRef>
          </c:val>
          <c:extLst xmlns:c16r2="http://schemas.microsoft.com/office/drawing/2015/06/chart">
            <c:ext xmlns:c16="http://schemas.microsoft.com/office/drawing/2014/chart" uri="{C3380CC4-5D6E-409C-BE32-E72D297353CC}">
              <c16:uniqueId val="{00000000-9411-404D-89B7-B43793B8EF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c:v>
                </c:pt>
                <c:pt idx="5">
                  <c:v>22</c:v>
                </c:pt>
                <c:pt idx="8">
                  <c:v>17</c:v>
                </c:pt>
                <c:pt idx="11">
                  <c:v>9</c:v>
                </c:pt>
                <c:pt idx="14">
                  <c:v>7</c:v>
                </c:pt>
              </c:numCache>
            </c:numRef>
          </c:val>
          <c:extLst xmlns:c16r2="http://schemas.microsoft.com/office/drawing/2015/06/chart">
            <c:ext xmlns:c16="http://schemas.microsoft.com/office/drawing/2014/chart" uri="{C3380CC4-5D6E-409C-BE32-E72D297353CC}">
              <c16:uniqueId val="{00000001-9411-404D-89B7-B43793B8EF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3513</c:v>
                </c:pt>
                <c:pt idx="5">
                  <c:v>3219</c:v>
                </c:pt>
                <c:pt idx="8">
                  <c:v>3154</c:v>
                </c:pt>
                <c:pt idx="11">
                  <c:v>3121</c:v>
                </c:pt>
                <c:pt idx="14">
                  <c:v>3491</c:v>
                </c:pt>
              </c:numCache>
            </c:numRef>
          </c:val>
          <c:extLst xmlns:c16r2="http://schemas.microsoft.com/office/drawing/2015/06/chart">
            <c:ext xmlns:c16="http://schemas.microsoft.com/office/drawing/2014/chart" uri="{C3380CC4-5D6E-409C-BE32-E72D297353CC}">
              <c16:uniqueId val="{00000002-9411-404D-89B7-B43793B8EF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411-404D-89B7-B43793B8EF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411-404D-89B7-B43793B8EF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11-404D-89B7-B43793B8EF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900</c:v>
                </c:pt>
                <c:pt idx="3">
                  <c:v>858</c:v>
                </c:pt>
                <c:pt idx="6">
                  <c:v>826</c:v>
                </c:pt>
                <c:pt idx="9">
                  <c:v>799</c:v>
                </c:pt>
                <c:pt idx="12">
                  <c:v>809</c:v>
                </c:pt>
              </c:numCache>
            </c:numRef>
          </c:val>
          <c:extLst xmlns:c16r2="http://schemas.microsoft.com/office/drawing/2015/06/chart">
            <c:ext xmlns:c16="http://schemas.microsoft.com/office/drawing/2014/chart" uri="{C3380CC4-5D6E-409C-BE32-E72D297353CC}">
              <c16:uniqueId val="{00000006-9411-404D-89B7-B43793B8EF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108</c:v>
                </c:pt>
                <c:pt idx="3">
                  <c:v>102</c:v>
                </c:pt>
                <c:pt idx="6">
                  <c:v>97</c:v>
                </c:pt>
                <c:pt idx="9">
                  <c:v>82</c:v>
                </c:pt>
                <c:pt idx="12">
                  <c:v>66</c:v>
                </c:pt>
              </c:numCache>
            </c:numRef>
          </c:val>
          <c:extLst xmlns:c16r2="http://schemas.microsoft.com/office/drawing/2015/06/chart">
            <c:ext xmlns:c16="http://schemas.microsoft.com/office/drawing/2014/chart" uri="{C3380CC4-5D6E-409C-BE32-E72D297353CC}">
              <c16:uniqueId val="{00000007-9411-404D-89B7-B43793B8EF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1407</c:v>
                </c:pt>
                <c:pt idx="3">
                  <c:v>1335</c:v>
                </c:pt>
                <c:pt idx="6">
                  <c:v>1280</c:v>
                </c:pt>
                <c:pt idx="9">
                  <c:v>1191</c:v>
                </c:pt>
                <c:pt idx="12">
                  <c:v>1122</c:v>
                </c:pt>
              </c:numCache>
            </c:numRef>
          </c:val>
          <c:extLst xmlns:c16r2="http://schemas.microsoft.com/office/drawing/2015/06/chart">
            <c:ext xmlns:c16="http://schemas.microsoft.com/office/drawing/2014/chart" uri="{C3380CC4-5D6E-409C-BE32-E72D297353CC}">
              <c16:uniqueId val="{00000008-9411-404D-89B7-B43793B8EF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15</c:v>
                </c:pt>
                <c:pt idx="12">
                  <c:v>11</c:v>
                </c:pt>
              </c:numCache>
            </c:numRef>
          </c:val>
          <c:extLst xmlns:c16r2="http://schemas.microsoft.com/office/drawing/2015/06/chart">
            <c:ext xmlns:c16="http://schemas.microsoft.com/office/drawing/2014/chart" uri="{C3380CC4-5D6E-409C-BE32-E72D297353CC}">
              <c16:uniqueId val="{00000009-9411-404D-89B7-B43793B8EF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6737</c:v>
                </c:pt>
                <c:pt idx="3">
                  <c:v>6590</c:v>
                </c:pt>
                <c:pt idx="6">
                  <c:v>6358</c:v>
                </c:pt>
                <c:pt idx="9">
                  <c:v>5945</c:v>
                </c:pt>
                <c:pt idx="12">
                  <c:v>5601</c:v>
                </c:pt>
              </c:numCache>
            </c:numRef>
          </c:val>
          <c:extLst xmlns:c16r2="http://schemas.microsoft.com/office/drawing/2015/06/chart">
            <c:ext xmlns:c16="http://schemas.microsoft.com/office/drawing/2014/chart" uri="{C3380CC4-5D6E-409C-BE32-E72D297353CC}">
              <c16:uniqueId val="{0000000A-9411-404D-89B7-B43793B8EF7B}"/>
            </c:ext>
          </c:extLst>
        </c:ser>
        <c:dLbls>
          <c:showLegendKey val="0"/>
          <c:showVal val="0"/>
          <c:showCatName val="0"/>
          <c:showSerName val="0"/>
          <c:showPercent val="0"/>
          <c:showBubbleSize val="0"/>
        </c:dLbls>
        <c:gapWidth val="100"/>
        <c:overlap val="100"/>
        <c:axId val="391163600"/>
        <c:axId val="39116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c:v>
                </c:pt>
                <c:pt idx="2">
                  <c:v>#N/A</c:v>
                </c:pt>
                <c:pt idx="3">
                  <c:v>#N/A</c:v>
                </c:pt>
                <c:pt idx="4">
                  <c:v>200</c:v>
                </c:pt>
                <c:pt idx="5">
                  <c:v>#N/A</c:v>
                </c:pt>
                <c:pt idx="6">
                  <c:v>#N/A</c:v>
                </c:pt>
                <c:pt idx="7">
                  <c:v>158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411-404D-89B7-B43793B8EF7B}"/>
            </c:ext>
          </c:extLst>
        </c:ser>
        <c:dLbls>
          <c:showLegendKey val="0"/>
          <c:showVal val="0"/>
          <c:showCatName val="0"/>
          <c:showSerName val="0"/>
          <c:showPercent val="0"/>
          <c:showBubbleSize val="0"/>
        </c:dLbls>
        <c:marker val="1"/>
        <c:smooth val="0"/>
        <c:axId val="391163600"/>
        <c:axId val="391166736"/>
      </c:lineChart>
      <c:catAx>
        <c:axId val="39116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166736"/>
        <c:crosses val="autoZero"/>
        <c:auto val="1"/>
        <c:lblAlgn val="ctr"/>
        <c:lblOffset val="100"/>
        <c:tickLblSkip val="1"/>
        <c:tickMarkSkip val="1"/>
        <c:noMultiLvlLbl val="0"/>
      </c:catAx>
      <c:valAx>
        <c:axId val="39116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16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1328</c:v>
                </c:pt>
                <c:pt idx="1">
                  <c:v>1268</c:v>
                </c:pt>
                <c:pt idx="2">
                  <c:v>1269</c:v>
                </c:pt>
              </c:numCache>
            </c:numRef>
          </c:val>
          <c:extLst xmlns:c16r2="http://schemas.microsoft.com/office/drawing/2015/06/chart">
            <c:ext xmlns:c16="http://schemas.microsoft.com/office/drawing/2014/chart" uri="{C3380CC4-5D6E-409C-BE32-E72D297353CC}">
              <c16:uniqueId val="{00000000-70A1-42A6-8BDB-71EE228901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869</c:v>
                </c:pt>
                <c:pt idx="1">
                  <c:v>876</c:v>
                </c:pt>
                <c:pt idx="2">
                  <c:v>913</c:v>
                </c:pt>
              </c:numCache>
            </c:numRef>
          </c:val>
          <c:extLst xmlns:c16r2="http://schemas.microsoft.com/office/drawing/2015/06/chart">
            <c:ext xmlns:c16="http://schemas.microsoft.com/office/drawing/2014/chart" uri="{C3380CC4-5D6E-409C-BE32-E72D297353CC}">
              <c16:uniqueId val="{00000001-70A1-42A6-8BDB-71EE228901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561</c:v>
                </c:pt>
                <c:pt idx="1">
                  <c:v>649</c:v>
                </c:pt>
                <c:pt idx="2">
                  <c:v>922</c:v>
                </c:pt>
              </c:numCache>
            </c:numRef>
          </c:val>
          <c:extLst xmlns:c16r2="http://schemas.microsoft.com/office/drawing/2015/06/chart">
            <c:ext xmlns:c16="http://schemas.microsoft.com/office/drawing/2014/chart" uri="{C3380CC4-5D6E-409C-BE32-E72D297353CC}">
              <c16:uniqueId val="{00000002-70A1-42A6-8BDB-71EE22890167}"/>
            </c:ext>
          </c:extLst>
        </c:ser>
        <c:dLbls>
          <c:showLegendKey val="0"/>
          <c:showVal val="0"/>
          <c:showCatName val="0"/>
          <c:showSerName val="0"/>
          <c:showPercent val="0"/>
          <c:showBubbleSize val="0"/>
        </c:dLbls>
        <c:gapWidth val="120"/>
        <c:overlap val="100"/>
        <c:axId val="391165952"/>
        <c:axId val="391164776"/>
      </c:barChart>
      <c:catAx>
        <c:axId val="3911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164776"/>
        <c:crosses val="autoZero"/>
        <c:auto val="1"/>
        <c:lblAlgn val="ctr"/>
        <c:lblOffset val="100"/>
        <c:tickLblSkip val="1"/>
        <c:tickMarkSkip val="1"/>
        <c:noMultiLvlLbl val="0"/>
      </c:catAx>
      <c:valAx>
        <c:axId val="391164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16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
4,865
393.19
6,125,284
5,747,443
304,532
3,456,114
5,600,539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少子高齢化並びに過疎による人口の減少が課題となっており、併せて個人の所得が伸びないことなどから税収が減少しており、類似団体平均より低い状態で推移している。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次総合計画及びこれから策定する第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次総合計画に基づくまちづくりを着実に推進するとともに、必要な事業を峻別し、投資的経費を抑制するなど、歳出の徹底的な見直しを行い、税収の徴収率維持・向上対策を柱に歳入確保に努める。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68580</xdr:rowOff>
    </xdr:from>
    <xdr:to>
      <xdr:col>15</xdr:col>
      <xdr:colOff>133350</xdr:colOff>
      <xdr:row>43</xdr:row>
      <xdr:rowOff>170180</xdr:rowOff>
    </xdr:to>
    <xdr:sp macro="" textlink="">
      <xdr:nvSpPr>
        <xdr:cNvPr id="75" name="フローチャート: 判断 74"/>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8907</xdr:rowOff>
    </xdr:from>
    <xdr:ext cx="762000" cy="259045"/>
    <xdr:sp macro="" textlink="">
      <xdr:nvSpPr>
        <xdr:cNvPr id="76" name="テキスト ボックス 75"/>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164271</xdr:rowOff>
    </xdr:from>
    <xdr:ext cx="762000" cy="259045"/>
    <xdr:sp macro="" textlink="">
      <xdr:nvSpPr>
        <xdr:cNvPr id="79" name="テキスト ボックス 78"/>
        <xdr:cNvSpPr txBox="1"/>
      </xdr:nvSpPr>
      <xdr:spPr>
        <a:xfrm>
          <a:off x="1955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80" name="フローチャート: 判断 79"/>
        <xdr:cNvSpPr/>
      </xdr:nvSpPr>
      <xdr:spPr>
        <a:xfrm>
          <a:off x="1397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864</xdr:rowOff>
    </xdr:from>
    <xdr:ext cx="762000" cy="259045"/>
    <xdr:sp macro="" textlink="">
      <xdr:nvSpPr>
        <xdr:cNvPr id="81" name="テキスト ボックス 80"/>
        <xdr:cNvSpPr txBox="1"/>
      </xdr:nvSpPr>
      <xdr:spPr>
        <a:xfrm>
          <a:off x="1066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108391</xdr:rowOff>
    </xdr:from>
    <xdr:ext cx="762000" cy="259045"/>
    <xdr:sp macro="" textlink="">
      <xdr:nvSpPr>
        <xdr:cNvPr id="88" name="財政力該当値テキスト"/>
        <xdr:cNvSpPr txBox="1"/>
      </xdr:nvSpPr>
      <xdr:spPr>
        <a:xfrm>
          <a:off x="5041900" y="74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ポイント減少した。これは歳入経常一般財源のうち普通交付税が前年比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増加し、歳出においても公債費が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減少したことなどが大きく影響した。依然として、依存財源に大きく左右される状況ではあるが、財源確保の取組として平成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年度から町税相談員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名を配置し、町税徴収等について定期訪問を実施し一定の効果を得ており、経常経費については、今後とも優先度を見極めながら、事務事業の見直し等を進め、義務的経費の削減に努めることとしている。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66</xdr:row>
      <xdr:rowOff>22225</xdr:rowOff>
    </xdr:to>
    <xdr:cxnSp macro="">
      <xdr:nvCxnSpPr>
        <xdr:cNvPr id="131" name="直線コネクタ 130"/>
        <xdr:cNvCxnSpPr/>
      </xdr:nvCxnSpPr>
      <xdr:spPr>
        <a:xfrm flipV="1">
          <a:off x="4114800" y="1113684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141394</xdr:rowOff>
    </xdr:from>
    <xdr:to>
      <xdr:col>19</xdr:col>
      <xdr:colOff>133350</xdr:colOff>
      <xdr:row>66</xdr:row>
      <xdr:rowOff>22225</xdr:rowOff>
    </xdr:to>
    <xdr:cxnSp macro="">
      <xdr:nvCxnSpPr>
        <xdr:cNvPr id="134" name="直線コネクタ 133"/>
        <xdr:cNvCxnSpPr/>
      </xdr:nvCxnSpPr>
      <xdr:spPr>
        <a:xfrm>
          <a:off x="3225800" y="112856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94615</xdr:rowOff>
    </xdr:to>
    <xdr:cxnSp macro="">
      <xdr:nvCxnSpPr>
        <xdr:cNvPr id="137" name="直線コネクタ 136"/>
        <xdr:cNvCxnSpPr/>
      </xdr:nvCxnSpPr>
      <xdr:spPr>
        <a:xfrm flipV="1">
          <a:off x="2336800" y="11285644"/>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121285</xdr:rowOff>
    </xdr:from>
    <xdr:to>
      <xdr:col>15</xdr:col>
      <xdr:colOff>133350</xdr:colOff>
      <xdr:row>65</xdr:row>
      <xdr:rowOff>51435</xdr:rowOff>
    </xdr:to>
    <xdr:sp macro="" textlink="">
      <xdr:nvSpPr>
        <xdr:cNvPr id="138" name="フローチャート: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94615</xdr:rowOff>
    </xdr:to>
    <xdr:cxnSp macro="">
      <xdr:nvCxnSpPr>
        <xdr:cNvPr id="140" name="直線コネクタ 139"/>
        <xdr:cNvCxnSpPr/>
      </xdr:nvCxnSpPr>
      <xdr:spPr>
        <a:xfrm>
          <a:off x="1447800" y="1122934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1" name="フローチャート: 判断 140"/>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2" name="テキスト ボックス 141"/>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43" name="フローチャート: 判断 142"/>
        <xdr:cNvSpPr/>
      </xdr:nvSpPr>
      <xdr:spPr>
        <a:xfrm>
          <a:off x="1397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160672</xdr:rowOff>
    </xdr:from>
    <xdr:ext cx="762000" cy="259045"/>
    <xdr:sp macro="" textlink="">
      <xdr:nvSpPr>
        <xdr:cNvPr id="144" name="テキスト ボックス 143"/>
        <xdr:cNvSpPr txBox="1"/>
      </xdr:nvSpPr>
      <xdr:spPr>
        <a:xfrm>
          <a:off x="1066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113242</xdr:rowOff>
    </xdr:from>
    <xdr:to>
      <xdr:col>23</xdr:col>
      <xdr:colOff>184150</xdr:colOff>
      <xdr:row>65</xdr:row>
      <xdr:rowOff>43392</xdr:rowOff>
    </xdr:to>
    <xdr:sp macro="" textlink="">
      <xdr:nvSpPr>
        <xdr:cNvPr id="150" name="楕円 149"/>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9119</xdr:rowOff>
    </xdr:from>
    <xdr:ext cx="762000" cy="259045"/>
    <xdr:sp macro="" textlink="">
      <xdr:nvSpPr>
        <xdr:cNvPr id="151" name="財政構造の弾力性該当値テキスト"/>
        <xdr:cNvSpPr txBox="1"/>
      </xdr:nvSpPr>
      <xdr:spPr>
        <a:xfrm>
          <a:off x="5041900" y="1098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2" name="楕円 151"/>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3" name="テキスト ボックス 152"/>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4" name="楕円 153"/>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5" name="テキスト ボックス 154"/>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6" name="楕円 155"/>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7" name="テキスト ボックス 156"/>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8" name="楕円 157"/>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9" name="テキスト ボックス 158"/>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類似団体平均と比べ低くなっているが、分母となる人口は年々減少傾向にある。また、本町は山形県内でも有数の豪雪地帯であり、維持補修費のうち除雪経費が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割を占めており、地理的要因によるところが大きい。今後ともこれらを含めた経費について動向を見極めながら抑制していく必要がある。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152050</xdr:rowOff>
    </xdr:from>
    <xdr:to>
      <xdr:col>23</xdr:col>
      <xdr:colOff>133350</xdr:colOff>
      <xdr:row>81</xdr:row>
      <xdr:rowOff>17050</xdr:rowOff>
    </xdr:to>
    <xdr:cxnSp macro="">
      <xdr:nvCxnSpPr>
        <xdr:cNvPr id="194" name="直線コネクタ 193"/>
        <xdr:cNvCxnSpPr/>
      </xdr:nvCxnSpPr>
      <xdr:spPr>
        <a:xfrm>
          <a:off x="4114800" y="13868050"/>
          <a:ext cx="8382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5"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100648</xdr:rowOff>
    </xdr:from>
    <xdr:to>
      <xdr:col>19</xdr:col>
      <xdr:colOff>133350</xdr:colOff>
      <xdr:row>80</xdr:row>
      <xdr:rowOff>152050</xdr:rowOff>
    </xdr:to>
    <xdr:cxnSp macro="">
      <xdr:nvCxnSpPr>
        <xdr:cNvPr id="197" name="直線コネクタ 196"/>
        <xdr:cNvCxnSpPr/>
      </xdr:nvCxnSpPr>
      <xdr:spPr>
        <a:xfrm>
          <a:off x="3225800" y="13816648"/>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9" name="テキスト ボックス 198"/>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100648</xdr:rowOff>
    </xdr:from>
    <xdr:to>
      <xdr:col>15</xdr:col>
      <xdr:colOff>82550</xdr:colOff>
      <xdr:row>80</xdr:row>
      <xdr:rowOff>106939</xdr:rowOff>
    </xdr:to>
    <xdr:cxnSp macro="">
      <xdr:nvCxnSpPr>
        <xdr:cNvPr id="200" name="直線コネクタ 199"/>
        <xdr:cNvCxnSpPr/>
      </xdr:nvCxnSpPr>
      <xdr:spPr>
        <a:xfrm flipV="1">
          <a:off x="2336800" y="13816648"/>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112334</xdr:rowOff>
    </xdr:from>
    <xdr:to>
      <xdr:col>15</xdr:col>
      <xdr:colOff>133350</xdr:colOff>
      <xdr:row>80</xdr:row>
      <xdr:rowOff>42484</xdr:rowOff>
    </xdr:to>
    <xdr:sp macro="" textlink="">
      <xdr:nvSpPr>
        <xdr:cNvPr id="201" name="フローチャート: 判断 200"/>
        <xdr:cNvSpPr/>
      </xdr:nvSpPr>
      <xdr:spPr>
        <a:xfrm>
          <a:off x="3175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52661</xdr:rowOff>
    </xdr:from>
    <xdr:ext cx="762000" cy="259045"/>
    <xdr:sp macro="" textlink="">
      <xdr:nvSpPr>
        <xdr:cNvPr id="202" name="テキスト ボックス 201"/>
        <xdr:cNvSpPr txBox="1"/>
      </xdr:nvSpPr>
      <xdr:spPr>
        <a:xfrm>
          <a:off x="2844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98785</xdr:rowOff>
    </xdr:from>
    <xdr:to>
      <xdr:col>11</xdr:col>
      <xdr:colOff>31750</xdr:colOff>
      <xdr:row>80</xdr:row>
      <xdr:rowOff>106939</xdr:rowOff>
    </xdr:to>
    <xdr:cxnSp macro="">
      <xdr:nvCxnSpPr>
        <xdr:cNvPr id="203" name="直線コネクタ 202"/>
        <xdr:cNvCxnSpPr/>
      </xdr:nvCxnSpPr>
      <xdr:spPr>
        <a:xfrm>
          <a:off x="1447800" y="13814785"/>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103668</xdr:rowOff>
    </xdr:from>
    <xdr:to>
      <xdr:col>11</xdr:col>
      <xdr:colOff>82550</xdr:colOff>
      <xdr:row>80</xdr:row>
      <xdr:rowOff>33818</xdr:rowOff>
    </xdr:to>
    <xdr:sp macro="" textlink="">
      <xdr:nvSpPr>
        <xdr:cNvPr id="204" name="フローチャート: 判断 203"/>
        <xdr:cNvSpPr/>
      </xdr:nvSpPr>
      <xdr:spPr>
        <a:xfrm>
          <a:off x="2286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43995</xdr:rowOff>
    </xdr:from>
    <xdr:ext cx="762000" cy="259045"/>
    <xdr:sp macro="" textlink="">
      <xdr:nvSpPr>
        <xdr:cNvPr id="205" name="テキスト ボックス 204"/>
        <xdr:cNvSpPr txBox="1"/>
      </xdr:nvSpPr>
      <xdr:spPr>
        <a:xfrm>
          <a:off x="1955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102056</xdr:rowOff>
    </xdr:from>
    <xdr:to>
      <xdr:col>7</xdr:col>
      <xdr:colOff>31750</xdr:colOff>
      <xdr:row>80</xdr:row>
      <xdr:rowOff>32206</xdr:rowOff>
    </xdr:to>
    <xdr:sp macro="" textlink="">
      <xdr:nvSpPr>
        <xdr:cNvPr id="206" name="フローチャート: 判断 205"/>
        <xdr:cNvSpPr/>
      </xdr:nvSpPr>
      <xdr:spPr>
        <a:xfrm>
          <a:off x="1397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42383</xdr:rowOff>
    </xdr:from>
    <xdr:ext cx="762000" cy="259045"/>
    <xdr:sp macro="" textlink="">
      <xdr:nvSpPr>
        <xdr:cNvPr id="207" name="テキスト ボックス 206"/>
        <xdr:cNvSpPr txBox="1"/>
      </xdr:nvSpPr>
      <xdr:spPr>
        <a:xfrm>
          <a:off x="1066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137700</xdr:rowOff>
    </xdr:from>
    <xdr:to>
      <xdr:col>23</xdr:col>
      <xdr:colOff>184150</xdr:colOff>
      <xdr:row>81</xdr:row>
      <xdr:rowOff>67850</xdr:rowOff>
    </xdr:to>
    <xdr:sp macro="" textlink="">
      <xdr:nvSpPr>
        <xdr:cNvPr id="213" name="楕円 212"/>
        <xdr:cNvSpPr/>
      </xdr:nvSpPr>
      <xdr:spPr>
        <a:xfrm>
          <a:off x="4902200" y="138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154227</xdr:rowOff>
    </xdr:from>
    <xdr:ext cx="762000" cy="259045"/>
    <xdr:sp macro="" textlink="">
      <xdr:nvSpPr>
        <xdr:cNvPr id="214" name="人件費・物件費等の状況該当値テキスト"/>
        <xdr:cNvSpPr txBox="1"/>
      </xdr:nvSpPr>
      <xdr:spPr>
        <a:xfrm>
          <a:off x="5041900" y="136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101250</xdr:rowOff>
    </xdr:from>
    <xdr:to>
      <xdr:col>19</xdr:col>
      <xdr:colOff>184150</xdr:colOff>
      <xdr:row>81</xdr:row>
      <xdr:rowOff>31400</xdr:rowOff>
    </xdr:to>
    <xdr:sp macro="" textlink="">
      <xdr:nvSpPr>
        <xdr:cNvPr id="215" name="楕円 214"/>
        <xdr:cNvSpPr/>
      </xdr:nvSpPr>
      <xdr:spPr>
        <a:xfrm>
          <a:off x="4064000" y="138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41577</xdr:rowOff>
    </xdr:from>
    <xdr:ext cx="736600" cy="259045"/>
    <xdr:sp macro="" textlink="">
      <xdr:nvSpPr>
        <xdr:cNvPr id="216" name="テキスト ボックス 215"/>
        <xdr:cNvSpPr txBox="1"/>
      </xdr:nvSpPr>
      <xdr:spPr>
        <a:xfrm>
          <a:off x="3733800" y="1358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49848</xdr:rowOff>
    </xdr:from>
    <xdr:to>
      <xdr:col>15</xdr:col>
      <xdr:colOff>133350</xdr:colOff>
      <xdr:row>80</xdr:row>
      <xdr:rowOff>151448</xdr:rowOff>
    </xdr:to>
    <xdr:sp macro="" textlink="">
      <xdr:nvSpPr>
        <xdr:cNvPr id="217" name="楕円 216"/>
        <xdr:cNvSpPr/>
      </xdr:nvSpPr>
      <xdr:spPr>
        <a:xfrm>
          <a:off x="3175000" y="137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136225</xdr:rowOff>
    </xdr:from>
    <xdr:ext cx="762000" cy="259045"/>
    <xdr:sp macro="" textlink="">
      <xdr:nvSpPr>
        <xdr:cNvPr id="218" name="テキスト ボックス 217"/>
        <xdr:cNvSpPr txBox="1"/>
      </xdr:nvSpPr>
      <xdr:spPr>
        <a:xfrm>
          <a:off x="2844800" y="138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56139</xdr:rowOff>
    </xdr:from>
    <xdr:to>
      <xdr:col>11</xdr:col>
      <xdr:colOff>82550</xdr:colOff>
      <xdr:row>80</xdr:row>
      <xdr:rowOff>157739</xdr:rowOff>
    </xdr:to>
    <xdr:sp macro="" textlink="">
      <xdr:nvSpPr>
        <xdr:cNvPr id="219" name="楕円 218"/>
        <xdr:cNvSpPr/>
      </xdr:nvSpPr>
      <xdr:spPr>
        <a:xfrm>
          <a:off x="2286000" y="137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142516</xdr:rowOff>
    </xdr:from>
    <xdr:ext cx="762000" cy="259045"/>
    <xdr:sp macro="" textlink="">
      <xdr:nvSpPr>
        <xdr:cNvPr id="220" name="テキスト ボックス 219"/>
        <xdr:cNvSpPr txBox="1"/>
      </xdr:nvSpPr>
      <xdr:spPr>
        <a:xfrm>
          <a:off x="1955800" y="1385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47985</xdr:rowOff>
    </xdr:from>
    <xdr:to>
      <xdr:col>7</xdr:col>
      <xdr:colOff>31750</xdr:colOff>
      <xdr:row>80</xdr:row>
      <xdr:rowOff>149585</xdr:rowOff>
    </xdr:to>
    <xdr:sp macro="" textlink="">
      <xdr:nvSpPr>
        <xdr:cNvPr id="221" name="楕円 220"/>
        <xdr:cNvSpPr/>
      </xdr:nvSpPr>
      <xdr:spPr>
        <a:xfrm>
          <a:off x="1397000" y="1376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134362</xdr:rowOff>
    </xdr:from>
    <xdr:ext cx="762000" cy="259045"/>
    <xdr:sp macro="" textlink="">
      <xdr:nvSpPr>
        <xdr:cNvPr id="222" name="テキスト ボックス 221"/>
        <xdr:cNvSpPr txBox="1"/>
      </xdr:nvSpPr>
      <xdr:spPr>
        <a:xfrm>
          <a:off x="1066800" y="1385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となったが、これはこれまでの給与改定に伴う引き上げ率の上昇によるものが要因である。今後とも、国・県の勧告並びに類似団体の状況を参考に見直しを行い一層の給与費適正化に努める。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166370</xdr:rowOff>
    </xdr:from>
    <xdr:to>
      <xdr:col>81</xdr:col>
      <xdr:colOff>44450</xdr:colOff>
      <xdr:row>89</xdr:row>
      <xdr:rowOff>166370</xdr:rowOff>
    </xdr:to>
    <xdr:cxnSp macro="">
      <xdr:nvCxnSpPr>
        <xdr:cNvPr id="254" name="直線コネクタ 253"/>
        <xdr:cNvCxnSpPr/>
      </xdr:nvCxnSpPr>
      <xdr:spPr>
        <a:xfrm>
          <a:off x="16179800" y="1542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166370</xdr:rowOff>
    </xdr:from>
    <xdr:to>
      <xdr:col>77</xdr:col>
      <xdr:colOff>44450</xdr:colOff>
      <xdr:row>89</xdr:row>
      <xdr:rowOff>166370</xdr:rowOff>
    </xdr:to>
    <xdr:cxnSp macro="">
      <xdr:nvCxnSpPr>
        <xdr:cNvPr id="257" name="直線コネクタ 256"/>
        <xdr:cNvCxnSpPr/>
      </xdr:nvCxnSpPr>
      <xdr:spPr>
        <a:xfrm>
          <a:off x="15290800" y="154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9" name="テキスト ボックス 258"/>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53763</xdr:rowOff>
    </xdr:from>
    <xdr:to>
      <xdr:col>72</xdr:col>
      <xdr:colOff>203200</xdr:colOff>
      <xdr:row>89</xdr:row>
      <xdr:rowOff>166370</xdr:rowOff>
    </xdr:to>
    <xdr:cxnSp macro="">
      <xdr:nvCxnSpPr>
        <xdr:cNvPr id="260" name="直線コネクタ 259"/>
        <xdr:cNvCxnSpPr/>
      </xdr:nvCxnSpPr>
      <xdr:spPr>
        <a:xfrm>
          <a:off x="14401800" y="153128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1" name="フローチャート: 判断 260"/>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2" name="テキスト ボックス 261"/>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53763</xdr:rowOff>
    </xdr:to>
    <xdr:cxnSp macro="">
      <xdr:nvCxnSpPr>
        <xdr:cNvPr id="263" name="直線コネクタ 262"/>
        <xdr:cNvCxnSpPr/>
      </xdr:nvCxnSpPr>
      <xdr:spPr>
        <a:xfrm>
          <a:off x="13512800" y="152806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4" name="フローチャート: 判断 263"/>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5" name="テキスト ボックス 264"/>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66" name="フローチャート: 判断 265"/>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23300</xdr:rowOff>
    </xdr:from>
    <xdr:ext cx="762000" cy="259045"/>
    <xdr:sp macro="" textlink="">
      <xdr:nvSpPr>
        <xdr:cNvPr id="267" name="テキスト ボックス 266"/>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115570</xdr:rowOff>
    </xdr:from>
    <xdr:to>
      <xdr:col>81</xdr:col>
      <xdr:colOff>95250</xdr:colOff>
      <xdr:row>90</xdr:row>
      <xdr:rowOff>45720</xdr:rowOff>
    </xdr:to>
    <xdr:sp macro="" textlink="">
      <xdr:nvSpPr>
        <xdr:cNvPr id="273" name="楕円 272"/>
        <xdr:cNvSpPr/>
      </xdr:nvSpPr>
      <xdr:spPr>
        <a:xfrm>
          <a:off x="169672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11447</xdr:rowOff>
    </xdr:from>
    <xdr:ext cx="762000" cy="259045"/>
    <xdr:sp macro="" textlink="">
      <xdr:nvSpPr>
        <xdr:cNvPr id="274" name="給与水準   （国との比較）該当値テキスト"/>
        <xdr:cNvSpPr txBox="1"/>
      </xdr:nvSpPr>
      <xdr:spPr>
        <a:xfrm>
          <a:off x="17106900" y="152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115570</xdr:rowOff>
    </xdr:from>
    <xdr:to>
      <xdr:col>77</xdr:col>
      <xdr:colOff>95250</xdr:colOff>
      <xdr:row>90</xdr:row>
      <xdr:rowOff>45720</xdr:rowOff>
    </xdr:to>
    <xdr:sp macro="" textlink="">
      <xdr:nvSpPr>
        <xdr:cNvPr id="275" name="楕円 274"/>
        <xdr:cNvSpPr/>
      </xdr:nvSpPr>
      <xdr:spPr>
        <a:xfrm>
          <a:off x="16129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30497</xdr:rowOff>
    </xdr:from>
    <xdr:ext cx="736600" cy="259045"/>
    <xdr:sp macro="" textlink="">
      <xdr:nvSpPr>
        <xdr:cNvPr id="276" name="テキスト ボックス 275"/>
        <xdr:cNvSpPr txBox="1"/>
      </xdr:nvSpPr>
      <xdr:spPr>
        <a:xfrm>
          <a:off x="15798800" y="154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115570</xdr:rowOff>
    </xdr:from>
    <xdr:to>
      <xdr:col>73</xdr:col>
      <xdr:colOff>44450</xdr:colOff>
      <xdr:row>90</xdr:row>
      <xdr:rowOff>45720</xdr:rowOff>
    </xdr:to>
    <xdr:sp macro="" textlink="">
      <xdr:nvSpPr>
        <xdr:cNvPr id="277" name="楕円 276"/>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30497</xdr:rowOff>
    </xdr:from>
    <xdr:ext cx="762000" cy="259045"/>
    <xdr:sp macro="" textlink="">
      <xdr:nvSpPr>
        <xdr:cNvPr id="278" name="テキスト ボックス 277"/>
        <xdr:cNvSpPr txBox="1"/>
      </xdr:nvSpPr>
      <xdr:spPr>
        <a:xfrm>
          <a:off x="14909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2963</xdr:rowOff>
    </xdr:from>
    <xdr:to>
      <xdr:col>68</xdr:col>
      <xdr:colOff>203200</xdr:colOff>
      <xdr:row>89</xdr:row>
      <xdr:rowOff>104563</xdr:rowOff>
    </xdr:to>
    <xdr:sp macro="" textlink="">
      <xdr:nvSpPr>
        <xdr:cNvPr id="279" name="楕円 278"/>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89340</xdr:rowOff>
    </xdr:from>
    <xdr:ext cx="762000" cy="259045"/>
    <xdr:sp macro="" textlink="">
      <xdr:nvSpPr>
        <xdr:cNvPr id="280" name="テキスト ボックス 279"/>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1" name="楕円 280"/>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2" name="テキスト ボックス 281"/>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年度まで実施した第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次行政改革大綱（集中改革プラン）では職員削減目標▲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％の実績をあげ、計画期間終了後も新規採用抑制等の取組により令和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年度の職員数は平成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年度に対して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名減少している。</a:t>
          </a:r>
        </a:p>
        <a:p>
          <a:r>
            <a:rPr kumimoji="1" lang="ja-JP" altLang="en-US" sz="1300">
              <a:latin typeface="ＭＳ Ｐゴシック" panose="020B0600070205080204" pitchFamily="50" charset="-128"/>
              <a:ea typeface="ＭＳ Ｐゴシック" panose="020B0600070205080204" pitchFamily="50" charset="-128"/>
            </a:rPr>
            <a:t>　今後は、退職者が減少する中ではあるが、現在の職員数を基準に事務改善委員会などによる業務量の把握を行い、定員管理を検討していく。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67828</xdr:rowOff>
    </xdr:from>
    <xdr:to>
      <xdr:col>81</xdr:col>
      <xdr:colOff>44450</xdr:colOff>
      <xdr:row>60</xdr:row>
      <xdr:rowOff>80296</xdr:rowOff>
    </xdr:to>
    <xdr:cxnSp macro="">
      <xdr:nvCxnSpPr>
        <xdr:cNvPr id="316" name="直線コネクタ 315"/>
        <xdr:cNvCxnSpPr/>
      </xdr:nvCxnSpPr>
      <xdr:spPr>
        <a:xfrm>
          <a:off x="16179800" y="10354828"/>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7" name="定員管理の状況平均値テキスト"/>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59986</xdr:rowOff>
    </xdr:from>
    <xdr:to>
      <xdr:col>77</xdr:col>
      <xdr:colOff>44450</xdr:colOff>
      <xdr:row>60</xdr:row>
      <xdr:rowOff>67828</xdr:rowOff>
    </xdr:to>
    <xdr:cxnSp macro="">
      <xdr:nvCxnSpPr>
        <xdr:cNvPr id="319" name="直線コネクタ 318"/>
        <xdr:cNvCxnSpPr/>
      </xdr:nvCxnSpPr>
      <xdr:spPr>
        <a:xfrm>
          <a:off x="15290800" y="10346986"/>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21" name="テキスト ボックス 320"/>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47117</xdr:rowOff>
    </xdr:from>
    <xdr:to>
      <xdr:col>72</xdr:col>
      <xdr:colOff>203200</xdr:colOff>
      <xdr:row>60</xdr:row>
      <xdr:rowOff>59986</xdr:rowOff>
    </xdr:to>
    <xdr:cxnSp macro="">
      <xdr:nvCxnSpPr>
        <xdr:cNvPr id="322" name="直線コネクタ 321"/>
        <xdr:cNvCxnSpPr/>
      </xdr:nvCxnSpPr>
      <xdr:spPr>
        <a:xfrm>
          <a:off x="14401800" y="10334117"/>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90149</xdr:rowOff>
    </xdr:from>
    <xdr:to>
      <xdr:col>73</xdr:col>
      <xdr:colOff>44450</xdr:colOff>
      <xdr:row>60</xdr:row>
      <xdr:rowOff>20299</xdr:rowOff>
    </xdr:to>
    <xdr:sp macro="" textlink="">
      <xdr:nvSpPr>
        <xdr:cNvPr id="323" name="フローチャート: 判断 322"/>
        <xdr:cNvSpPr/>
      </xdr:nvSpPr>
      <xdr:spPr>
        <a:xfrm>
          <a:off x="15240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30476</xdr:rowOff>
    </xdr:from>
    <xdr:ext cx="762000" cy="259045"/>
    <xdr:sp macro="" textlink="">
      <xdr:nvSpPr>
        <xdr:cNvPr id="324" name="テキスト ボックス 323"/>
        <xdr:cNvSpPr txBox="1"/>
      </xdr:nvSpPr>
      <xdr:spPr>
        <a:xfrm>
          <a:off x="14909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37264</xdr:rowOff>
    </xdr:from>
    <xdr:to>
      <xdr:col>68</xdr:col>
      <xdr:colOff>152400</xdr:colOff>
      <xdr:row>60</xdr:row>
      <xdr:rowOff>47117</xdr:rowOff>
    </xdr:to>
    <xdr:cxnSp macro="">
      <xdr:nvCxnSpPr>
        <xdr:cNvPr id="325" name="直線コネクタ 324"/>
        <xdr:cNvCxnSpPr/>
      </xdr:nvCxnSpPr>
      <xdr:spPr>
        <a:xfrm>
          <a:off x="13512800" y="10324264"/>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75671</xdr:rowOff>
    </xdr:from>
    <xdr:to>
      <xdr:col>68</xdr:col>
      <xdr:colOff>203200</xdr:colOff>
      <xdr:row>60</xdr:row>
      <xdr:rowOff>5821</xdr:rowOff>
    </xdr:to>
    <xdr:sp macro="" textlink="">
      <xdr:nvSpPr>
        <xdr:cNvPr id="326" name="フローチャート: 判断 325"/>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15998</xdr:rowOff>
    </xdr:from>
    <xdr:ext cx="762000" cy="259045"/>
    <xdr:sp macro="" textlink="">
      <xdr:nvSpPr>
        <xdr:cNvPr id="327" name="テキスト ボックス 326"/>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74263</xdr:rowOff>
    </xdr:from>
    <xdr:to>
      <xdr:col>64</xdr:col>
      <xdr:colOff>152400</xdr:colOff>
      <xdr:row>60</xdr:row>
      <xdr:rowOff>4413</xdr:rowOff>
    </xdr:to>
    <xdr:sp macro="" textlink="">
      <xdr:nvSpPr>
        <xdr:cNvPr id="328" name="フローチャート: 判断 327"/>
        <xdr:cNvSpPr/>
      </xdr:nvSpPr>
      <xdr:spPr>
        <a:xfrm>
          <a:off x="13462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14590</xdr:rowOff>
    </xdr:from>
    <xdr:ext cx="762000" cy="259045"/>
    <xdr:sp macro="" textlink="">
      <xdr:nvSpPr>
        <xdr:cNvPr id="329" name="テキスト ボックス 328"/>
        <xdr:cNvSpPr txBox="1"/>
      </xdr:nvSpPr>
      <xdr:spPr>
        <a:xfrm>
          <a:off x="13131800" y="99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29496</xdr:rowOff>
    </xdr:from>
    <xdr:to>
      <xdr:col>81</xdr:col>
      <xdr:colOff>95250</xdr:colOff>
      <xdr:row>60</xdr:row>
      <xdr:rowOff>131096</xdr:rowOff>
    </xdr:to>
    <xdr:sp macro="" textlink="">
      <xdr:nvSpPr>
        <xdr:cNvPr id="335" name="楕円 334"/>
        <xdr:cNvSpPr/>
      </xdr:nvSpPr>
      <xdr:spPr>
        <a:xfrm>
          <a:off x="169672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46023</xdr:rowOff>
    </xdr:from>
    <xdr:ext cx="762000" cy="259045"/>
    <xdr:sp macro="" textlink="">
      <xdr:nvSpPr>
        <xdr:cNvPr id="336" name="定員管理の状況該当値テキスト"/>
        <xdr:cNvSpPr txBox="1"/>
      </xdr:nvSpPr>
      <xdr:spPr>
        <a:xfrm>
          <a:off x="17106900" y="1016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17028</xdr:rowOff>
    </xdr:from>
    <xdr:to>
      <xdr:col>77</xdr:col>
      <xdr:colOff>95250</xdr:colOff>
      <xdr:row>60</xdr:row>
      <xdr:rowOff>118628</xdr:rowOff>
    </xdr:to>
    <xdr:sp macro="" textlink="">
      <xdr:nvSpPr>
        <xdr:cNvPr id="337" name="楕円 336"/>
        <xdr:cNvSpPr/>
      </xdr:nvSpPr>
      <xdr:spPr>
        <a:xfrm>
          <a:off x="16129000" y="10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128805</xdr:rowOff>
    </xdr:from>
    <xdr:ext cx="736600" cy="259045"/>
    <xdr:sp macro="" textlink="">
      <xdr:nvSpPr>
        <xdr:cNvPr id="338" name="テキスト ボックス 337"/>
        <xdr:cNvSpPr txBox="1"/>
      </xdr:nvSpPr>
      <xdr:spPr>
        <a:xfrm>
          <a:off x="15798800" y="1007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9186</xdr:rowOff>
    </xdr:from>
    <xdr:to>
      <xdr:col>73</xdr:col>
      <xdr:colOff>44450</xdr:colOff>
      <xdr:row>60</xdr:row>
      <xdr:rowOff>110786</xdr:rowOff>
    </xdr:to>
    <xdr:sp macro="" textlink="">
      <xdr:nvSpPr>
        <xdr:cNvPr id="339" name="楕円 338"/>
        <xdr:cNvSpPr/>
      </xdr:nvSpPr>
      <xdr:spPr>
        <a:xfrm>
          <a:off x="15240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95563</xdr:rowOff>
    </xdr:from>
    <xdr:ext cx="762000" cy="259045"/>
    <xdr:sp macro="" textlink="">
      <xdr:nvSpPr>
        <xdr:cNvPr id="340" name="テキスト ボックス 339"/>
        <xdr:cNvSpPr txBox="1"/>
      </xdr:nvSpPr>
      <xdr:spPr>
        <a:xfrm>
          <a:off x="14909800" y="103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167767</xdr:rowOff>
    </xdr:from>
    <xdr:to>
      <xdr:col>68</xdr:col>
      <xdr:colOff>203200</xdr:colOff>
      <xdr:row>60</xdr:row>
      <xdr:rowOff>97917</xdr:rowOff>
    </xdr:to>
    <xdr:sp macro="" textlink="">
      <xdr:nvSpPr>
        <xdr:cNvPr id="341" name="楕円 340"/>
        <xdr:cNvSpPr/>
      </xdr:nvSpPr>
      <xdr:spPr>
        <a:xfrm>
          <a:off x="14351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82694</xdr:rowOff>
    </xdr:from>
    <xdr:ext cx="762000" cy="259045"/>
    <xdr:sp macro="" textlink="">
      <xdr:nvSpPr>
        <xdr:cNvPr id="342" name="テキスト ボックス 341"/>
        <xdr:cNvSpPr txBox="1"/>
      </xdr:nvSpPr>
      <xdr:spPr>
        <a:xfrm>
          <a:off x="14020800" y="103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157914</xdr:rowOff>
    </xdr:from>
    <xdr:to>
      <xdr:col>64</xdr:col>
      <xdr:colOff>152400</xdr:colOff>
      <xdr:row>60</xdr:row>
      <xdr:rowOff>88064</xdr:rowOff>
    </xdr:to>
    <xdr:sp macro="" textlink="">
      <xdr:nvSpPr>
        <xdr:cNvPr id="343" name="楕円 342"/>
        <xdr:cNvSpPr/>
      </xdr:nvSpPr>
      <xdr:spPr>
        <a:xfrm>
          <a:off x="13462000" y="102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72841</xdr:rowOff>
    </xdr:from>
    <xdr:ext cx="762000" cy="259045"/>
    <xdr:sp macro="" textlink="">
      <xdr:nvSpPr>
        <xdr:cNvPr id="344" name="テキスト ボックス 343"/>
        <xdr:cNvSpPr txBox="1"/>
      </xdr:nvSpPr>
      <xdr:spPr>
        <a:xfrm>
          <a:off x="13131800" y="103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年度まで実施した第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次行政改革大綱（集中改革プラン）に則り、投資事業を大幅に抑制したことから、平成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年度に起債発行許可団体から協議団体となり、令和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％となっている。しかし、平成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町民体育館整備事業の償還や、町営住宅整備事業等の大規模事業に伴う地方債発行が見込まれており、当該比率が上昇することが見込まれるため、投資事業の年度間調整や抑制を行いながら、新規発行の抑制に努め、現在の水準を維持す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135467</xdr:rowOff>
    </xdr:to>
    <xdr:cxnSp macro="">
      <xdr:nvCxnSpPr>
        <xdr:cNvPr id="377" name="直線コネクタ 376"/>
        <xdr:cNvCxnSpPr/>
      </xdr:nvCxnSpPr>
      <xdr:spPr>
        <a:xfrm>
          <a:off x="16179800" y="74354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63077</xdr:rowOff>
    </xdr:to>
    <xdr:cxnSp macro="">
      <xdr:nvCxnSpPr>
        <xdr:cNvPr id="380" name="直線コネクタ 379"/>
        <xdr:cNvCxnSpPr/>
      </xdr:nvCxnSpPr>
      <xdr:spPr>
        <a:xfrm>
          <a:off x="15290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154094</xdr:rowOff>
    </xdr:to>
    <xdr:cxnSp macro="">
      <xdr:nvCxnSpPr>
        <xdr:cNvPr id="383" name="直線コネクタ 382"/>
        <xdr:cNvCxnSpPr/>
      </xdr:nvCxnSpPr>
      <xdr:spPr>
        <a:xfrm>
          <a:off x="14401800" y="731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4" name="フローチャート: 判断 383"/>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5" name="テキスト ボックス 384"/>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129963</xdr:rowOff>
    </xdr:to>
    <xdr:cxnSp macro="">
      <xdr:nvCxnSpPr>
        <xdr:cNvPr id="386" name="直線コネクタ 385"/>
        <xdr:cNvCxnSpPr/>
      </xdr:nvCxnSpPr>
      <xdr:spPr>
        <a:xfrm flipV="1">
          <a:off x="13512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7" name="フローチャート: 判断 386"/>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8" name="テキスト ボックス 387"/>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9" name="フローチャート: 判断 388"/>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0" name="テキスト ボックス 389"/>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396" name="楕円 395"/>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397" name="公債費負担の状況該当値テキスト"/>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398" name="楕円 397"/>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399" name="テキスト ボックス 398"/>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0" name="楕円 399"/>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1" name="テキスト ボックス 400"/>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2" name="楕円 401"/>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3" name="テキスト ボックス 402"/>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4" name="楕円 403"/>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5" name="テキスト ボックス 404"/>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将来負担額について、類似団体とほぼ同程度であり、地方債残高並びに公営企業に対する繰入見込額は減少傾向にあるため、令和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年度は「比率なし」となった。引き続き事業実施にあたってはその必要性を峻別し、財政の健全化に努める。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93027</xdr:rowOff>
    </xdr:from>
    <xdr:to>
      <xdr:col>72</xdr:col>
      <xdr:colOff>203200</xdr:colOff>
      <xdr:row>14</xdr:row>
      <xdr:rowOff>127212</xdr:rowOff>
    </xdr:to>
    <xdr:cxnSp macro="">
      <xdr:nvCxnSpPr>
        <xdr:cNvPr id="439" name="直線コネクタ 438"/>
        <xdr:cNvCxnSpPr/>
      </xdr:nvCxnSpPr>
      <xdr:spPr>
        <a:xfrm flipV="1">
          <a:off x="14401800" y="2493327"/>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143827</xdr:rowOff>
    </xdr:from>
    <xdr:to>
      <xdr:col>68</xdr:col>
      <xdr:colOff>152400</xdr:colOff>
      <xdr:row>14</xdr:row>
      <xdr:rowOff>127212</xdr:rowOff>
    </xdr:to>
    <xdr:cxnSp macro="">
      <xdr:nvCxnSpPr>
        <xdr:cNvPr id="442" name="直線コネクタ 441"/>
        <xdr:cNvCxnSpPr/>
      </xdr:nvCxnSpPr>
      <xdr:spPr>
        <a:xfrm>
          <a:off x="13512800" y="2372677"/>
          <a:ext cx="889000" cy="15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42227</xdr:rowOff>
    </xdr:from>
    <xdr:to>
      <xdr:col>73</xdr:col>
      <xdr:colOff>44450</xdr:colOff>
      <xdr:row>14</xdr:row>
      <xdr:rowOff>143827</xdr:rowOff>
    </xdr:to>
    <xdr:sp macro="" textlink="">
      <xdr:nvSpPr>
        <xdr:cNvPr id="456" name="楕円 455"/>
        <xdr:cNvSpPr/>
      </xdr:nvSpPr>
      <xdr:spPr>
        <a:xfrm>
          <a:off x="15240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128604</xdr:rowOff>
    </xdr:from>
    <xdr:ext cx="762000" cy="259045"/>
    <xdr:sp macro="" textlink="">
      <xdr:nvSpPr>
        <xdr:cNvPr id="457" name="テキスト ボックス 456"/>
        <xdr:cNvSpPr txBox="1"/>
      </xdr:nvSpPr>
      <xdr:spPr>
        <a:xfrm>
          <a:off x="14909800" y="252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76412</xdr:rowOff>
    </xdr:from>
    <xdr:to>
      <xdr:col>68</xdr:col>
      <xdr:colOff>203200</xdr:colOff>
      <xdr:row>15</xdr:row>
      <xdr:rowOff>6562</xdr:rowOff>
    </xdr:to>
    <xdr:sp macro="" textlink="">
      <xdr:nvSpPr>
        <xdr:cNvPr id="458" name="楕円 457"/>
        <xdr:cNvSpPr/>
      </xdr:nvSpPr>
      <xdr:spPr>
        <a:xfrm>
          <a:off x="14351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162789</xdr:rowOff>
    </xdr:from>
    <xdr:ext cx="762000" cy="259045"/>
    <xdr:sp macro="" textlink="">
      <xdr:nvSpPr>
        <xdr:cNvPr id="459" name="テキスト ボックス 458"/>
        <xdr:cNvSpPr txBox="1"/>
      </xdr:nvSpPr>
      <xdr:spPr>
        <a:xfrm>
          <a:off x="14020800" y="256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93027</xdr:rowOff>
    </xdr:from>
    <xdr:to>
      <xdr:col>64</xdr:col>
      <xdr:colOff>152400</xdr:colOff>
      <xdr:row>14</xdr:row>
      <xdr:rowOff>23177</xdr:rowOff>
    </xdr:to>
    <xdr:sp macro="" textlink="">
      <xdr:nvSpPr>
        <xdr:cNvPr id="460" name="楕円 459"/>
        <xdr:cNvSpPr/>
      </xdr:nvSpPr>
      <xdr:spPr>
        <a:xfrm>
          <a:off x="13462000" y="23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7954</xdr:rowOff>
    </xdr:from>
    <xdr:ext cx="762000" cy="259045"/>
    <xdr:sp macro="" textlink="">
      <xdr:nvSpPr>
        <xdr:cNvPr id="461" name="テキスト ボックス 460"/>
        <xdr:cNvSpPr txBox="1"/>
      </xdr:nvSpPr>
      <xdr:spPr>
        <a:xfrm>
          <a:off x="13131800" y="240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145677</xdr:colOff>
      <xdr:row>26</xdr:row>
      <xdr:rowOff>44823</xdr:rowOff>
    </xdr:from>
    <xdr:ext cx="9099176" cy="430305"/>
    <xdr:sp macro="" textlink="">
      <xdr:nvSpPr>
        <xdr:cNvPr id="462" name="テキスト ボックス 461">
          <a:extLst>
            <a:ext uri="{FF2B5EF4-FFF2-40B4-BE49-F238E27FC236}">
              <a16:creationId xmlns:a16="http://schemas.microsoft.com/office/drawing/2014/main" xmlns="" id="{B7833EC5-7802-49C9-93AF-5F55205E114C}"/>
            </a:ext>
          </a:extLst>
        </xdr:cNvPr>
        <xdr:cNvSpPr txBox="1"/>
      </xdr:nvSpPr>
      <xdr:spPr>
        <a:xfrm>
          <a:off x="784412" y="4415117"/>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
4,865
393.19
6,125,284
5,747,443
304,532
3,456,114
5,600,539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ポイント上回っているが、職員数の減等により前年度比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ている。しかし、ゴミ処理及び消防業務を一部事務組合が行っているため、当組合の人件費分に充てる負担金や、病院事業などの公営企業会計の人件費に充てる繰出金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人当たりの歳出決算額はさらに上回っており、今後もこれらも含めた人件費関連経費全体について、抑制していく必要がある。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40</xdr:row>
      <xdr:rowOff>34472</xdr:rowOff>
    </xdr:to>
    <xdr:cxnSp macro="">
      <xdr:nvCxnSpPr>
        <xdr:cNvPr id="68" name="直線コネクタ 67"/>
        <xdr:cNvCxnSpPr/>
      </xdr:nvCxnSpPr>
      <xdr:spPr>
        <a:xfrm flipV="1">
          <a:off x="3987800" y="66747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34472</xdr:rowOff>
    </xdr:to>
    <xdr:cxnSp macro="">
      <xdr:nvCxnSpPr>
        <xdr:cNvPr id="71" name="直線コネクタ 70"/>
        <xdr:cNvCxnSpPr/>
      </xdr:nvCxnSpPr>
      <xdr:spPr>
        <a:xfrm>
          <a:off x="3098800" y="6794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107950</xdr:rowOff>
    </xdr:to>
    <xdr:cxnSp macro="">
      <xdr:nvCxnSpPr>
        <xdr:cNvPr id="74" name="直線コネクタ 73"/>
        <xdr:cNvCxnSpPr/>
      </xdr:nvCxnSpPr>
      <xdr:spPr>
        <a:xfrm>
          <a:off x="22098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155320</xdr:rowOff>
    </xdr:from>
    <xdr:ext cx="762000" cy="259045"/>
    <xdr:sp macro="" textlink="">
      <xdr:nvSpPr>
        <xdr:cNvPr id="76" name="テキスト ボックス 75"/>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9978</xdr:rowOff>
    </xdr:from>
    <xdr:to>
      <xdr:col>11</xdr:col>
      <xdr:colOff>9525</xdr:colOff>
      <xdr:row>39</xdr:row>
      <xdr:rowOff>107950</xdr:rowOff>
    </xdr:to>
    <xdr:cxnSp macro="">
      <xdr:nvCxnSpPr>
        <xdr:cNvPr id="77" name="直線コネクタ 76"/>
        <xdr:cNvCxnSpPr/>
      </xdr:nvCxnSpPr>
      <xdr:spPr>
        <a:xfrm>
          <a:off x="1320800" y="6696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160565</xdr:rowOff>
    </xdr:from>
    <xdr:to>
      <xdr:col>11</xdr:col>
      <xdr:colOff>60325</xdr:colOff>
      <xdr:row>38</xdr:row>
      <xdr:rowOff>90715</xdr:rowOff>
    </xdr:to>
    <xdr:sp macro="" textlink="">
      <xdr:nvSpPr>
        <xdr:cNvPr id="78" name="フローチャート: 判断 77"/>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100891</xdr:rowOff>
    </xdr:from>
    <xdr:ext cx="762000" cy="259045"/>
    <xdr:sp macro="" textlink="">
      <xdr:nvSpPr>
        <xdr:cNvPr id="79" name="テキスト ボックス 78"/>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100891</xdr:rowOff>
    </xdr:from>
    <xdr:ext cx="762000" cy="259045"/>
    <xdr:sp macro="" textlink="">
      <xdr:nvSpPr>
        <xdr:cNvPr id="81" name="テキスト ボックス 80"/>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1" name="楕円 90"/>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2" name="テキスト ボックス 91"/>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ポイント減少したものの、公共施設の経年劣化等による修繕や温泉・観光施設などの管理について、指定管理者制度（委託料）を導入しているため、多くの費用が発生している。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76708</xdr:rowOff>
    </xdr:to>
    <xdr:cxnSp macro="">
      <xdr:nvCxnSpPr>
        <xdr:cNvPr id="126" name="直線コネクタ 125"/>
        <xdr:cNvCxnSpPr/>
      </xdr:nvCxnSpPr>
      <xdr:spPr>
        <a:xfrm flipV="1">
          <a:off x="15671800" y="2815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131572</xdr:rowOff>
    </xdr:to>
    <xdr:cxnSp macro="">
      <xdr:nvCxnSpPr>
        <xdr:cNvPr id="129" name="直線コネクタ 128"/>
        <xdr:cNvCxnSpPr/>
      </xdr:nvCxnSpPr>
      <xdr:spPr>
        <a:xfrm flipV="1">
          <a:off x="14782800" y="2819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154432</xdr:rowOff>
    </xdr:to>
    <xdr:cxnSp macro="">
      <xdr:nvCxnSpPr>
        <xdr:cNvPr id="132" name="直線コネクタ 131"/>
        <xdr:cNvCxnSpPr/>
      </xdr:nvCxnSpPr>
      <xdr:spPr>
        <a:xfrm flipV="1">
          <a:off x="13893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3" name="フローチャート: 判断 132"/>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4" name="テキスト ボックス 133"/>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154432</xdr:rowOff>
    </xdr:to>
    <xdr:cxnSp macro="">
      <xdr:nvCxnSpPr>
        <xdr:cNvPr id="135" name="直線コネクタ 134"/>
        <xdr:cNvCxnSpPr/>
      </xdr:nvCxnSpPr>
      <xdr:spPr>
        <a:xfrm>
          <a:off x="13004800" y="2865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6" name="フローチャート: 判断 135"/>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7" name="テキスト ボックス 136"/>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8" name="フローチャート: 判断 137"/>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9" name="テキスト ボックス 138"/>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5" name="楕円 144"/>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6"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7" name="楕円 146"/>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8" name="テキスト ボックス 147"/>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9" name="楕円 148"/>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50" name="テキスト ボックス 149"/>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51" name="楕円 150"/>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2" name="テキスト ボックス 151"/>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3" name="楕円 152"/>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4" name="テキスト ボックス 15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下回っている。しかしながら、介護給付費等の障害者自立支援事業に係る額が膨らんでいることなどにより、今後増加が見込まれることから、当該事業における対象審査の適正化等の見直しを進めるなど、総額の上昇を抑制しつつ、対象となる方に適切な事業を展開し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58420</xdr:rowOff>
    </xdr:to>
    <xdr:cxnSp macro="">
      <xdr:nvCxnSpPr>
        <xdr:cNvPr id="184" name="直線コネクタ 183"/>
        <xdr:cNvCxnSpPr/>
      </xdr:nvCxnSpPr>
      <xdr:spPr>
        <a:xfrm flipV="1">
          <a:off x="3987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57</xdr:row>
      <xdr:rowOff>69850</xdr:rowOff>
    </xdr:to>
    <xdr:cxnSp macro="">
      <xdr:nvCxnSpPr>
        <xdr:cNvPr id="187" name="直線コネクタ 186"/>
        <xdr:cNvCxnSpPr/>
      </xdr:nvCxnSpPr>
      <xdr:spPr>
        <a:xfrm flipV="1">
          <a:off x="3098800" y="9659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0" name="直線コネクタ 189"/>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1" name="フローチャート: 判断 190"/>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2" name="テキスト ボックス 191"/>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35560</xdr:rowOff>
    </xdr:to>
    <xdr:cxnSp macro="">
      <xdr:nvCxnSpPr>
        <xdr:cNvPr id="193" name="直線コネクタ 192"/>
        <xdr:cNvCxnSpPr/>
      </xdr:nvCxnSpPr>
      <xdr:spPr>
        <a:xfrm flipV="1">
          <a:off x="1320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194" name="フローチャート: 判断 193"/>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195" name="テキスト ボックス 194"/>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196" name="フローチャート: 判断 19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197" name="テキスト ボックス 196"/>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3" name="楕円 202"/>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4"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5" name="楕円 204"/>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06" name="テキスト ボックス 205"/>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8" name="テキスト ボックス 20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1" name="楕円 210"/>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96537</xdr:rowOff>
    </xdr:from>
    <xdr:ext cx="762000" cy="259045"/>
    <xdr:sp macro="" textlink="">
      <xdr:nvSpPr>
        <xdr:cNvPr id="212" name="テキスト ボックス 211"/>
        <xdr:cNvSpPr txBox="1"/>
      </xdr:nvSpPr>
      <xdr:spPr>
        <a:xfrm>
          <a:off x="939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その他に係る経常収支比率においては、後期高齢者医療に係る繰出金や、これまでに整備してきた下水道施設の維持管理経費を始め公営企業会計への繰出金による影響が大きくなっている。前年度比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ポイント減少したものの、町税等の減が見込まれるため、今後とも、経費節減とともに独立採算の原則に立ち返った料金値上げの検討などにより、普通会計の負担額を減らしていくよう努める。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56</xdr:row>
      <xdr:rowOff>163576</xdr:rowOff>
    </xdr:to>
    <xdr:cxnSp macro="">
      <xdr:nvCxnSpPr>
        <xdr:cNvPr id="242" name="直線コネクタ 241"/>
        <xdr:cNvCxnSpPr/>
      </xdr:nvCxnSpPr>
      <xdr:spPr>
        <a:xfrm flipV="1">
          <a:off x="15671800" y="9746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56</xdr:row>
      <xdr:rowOff>168148</xdr:rowOff>
    </xdr:to>
    <xdr:cxnSp macro="">
      <xdr:nvCxnSpPr>
        <xdr:cNvPr id="245" name="直線コネクタ 244"/>
        <xdr:cNvCxnSpPr/>
      </xdr:nvCxnSpPr>
      <xdr:spPr>
        <a:xfrm flipV="1">
          <a:off x="14782800" y="9764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124714</xdr:rowOff>
    </xdr:to>
    <xdr:cxnSp macro="">
      <xdr:nvCxnSpPr>
        <xdr:cNvPr id="248" name="直線コネクタ 247"/>
        <xdr:cNvCxnSpPr/>
      </xdr:nvCxnSpPr>
      <xdr:spPr>
        <a:xfrm flipV="1">
          <a:off x="13893800" y="97693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49" name="フローチャート: 判断 248"/>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0" name="テキスト ボックス 249"/>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124714</xdr:rowOff>
    </xdr:to>
    <xdr:cxnSp macro="">
      <xdr:nvCxnSpPr>
        <xdr:cNvPr id="251" name="直線コネクタ 250"/>
        <xdr:cNvCxnSpPr/>
      </xdr:nvCxnSpPr>
      <xdr:spPr>
        <a:xfrm>
          <a:off x="13004800" y="9856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54" name="フローチャート: 判断 253"/>
        <xdr:cNvSpPr/>
      </xdr:nvSpPr>
      <xdr:spPr>
        <a:xfrm>
          <a:off x="12954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126255</xdr:rowOff>
    </xdr:from>
    <xdr:ext cx="762000" cy="259045"/>
    <xdr:sp macro="" textlink="">
      <xdr:nvSpPr>
        <xdr:cNvPr id="255" name="テキスト ボックス 254"/>
        <xdr:cNvSpPr txBox="1"/>
      </xdr:nvSpPr>
      <xdr:spPr>
        <a:xfrm>
          <a:off x="12623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61" name="楕円 260"/>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2"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3" name="楕円 262"/>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27703</xdr:rowOff>
    </xdr:from>
    <xdr:ext cx="736600" cy="259045"/>
    <xdr:sp macro="" textlink="">
      <xdr:nvSpPr>
        <xdr:cNvPr id="264" name="テキスト ボックス 263"/>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5" name="楕円 264"/>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66" name="テキスト ボックス 265"/>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67" name="楕円 266"/>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68" name="テキスト ボックス 267"/>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69" name="楕円 268"/>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70" name="テキスト ボックス 269"/>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ポイント減少したものの、引き続き各種団体への補助金については、団体の事業内容や会計状況等を十分調査し、補助金の見直しや廃止を行う方針である。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133531</xdr:rowOff>
    </xdr:from>
    <xdr:to>
      <xdr:col>82</xdr:col>
      <xdr:colOff>107950</xdr:colOff>
      <xdr:row>39</xdr:row>
      <xdr:rowOff>20865</xdr:rowOff>
    </xdr:to>
    <xdr:cxnSp macro="">
      <xdr:nvCxnSpPr>
        <xdr:cNvPr id="304" name="直線コネクタ 303"/>
        <xdr:cNvCxnSpPr/>
      </xdr:nvCxnSpPr>
      <xdr:spPr>
        <a:xfrm flipV="1">
          <a:off x="15671800" y="664863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39</xdr:row>
      <xdr:rowOff>33927</xdr:rowOff>
    </xdr:to>
    <xdr:cxnSp macro="">
      <xdr:nvCxnSpPr>
        <xdr:cNvPr id="307" name="直線コネクタ 306"/>
        <xdr:cNvCxnSpPr/>
      </xdr:nvCxnSpPr>
      <xdr:spPr>
        <a:xfrm flipV="1">
          <a:off x="14782800" y="67074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33927</xdr:rowOff>
    </xdr:from>
    <xdr:to>
      <xdr:col>73</xdr:col>
      <xdr:colOff>180975</xdr:colOff>
      <xdr:row>39</xdr:row>
      <xdr:rowOff>73116</xdr:rowOff>
    </xdr:to>
    <xdr:cxnSp macro="">
      <xdr:nvCxnSpPr>
        <xdr:cNvPr id="310" name="直線コネクタ 309"/>
        <xdr:cNvCxnSpPr/>
      </xdr:nvCxnSpPr>
      <xdr:spPr>
        <a:xfrm flipV="1">
          <a:off x="13893800" y="67204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1" name="フローチャート: 判断 310"/>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2" name="テキスト ボックス 311"/>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120469</xdr:rowOff>
    </xdr:from>
    <xdr:to>
      <xdr:col>69</xdr:col>
      <xdr:colOff>92075</xdr:colOff>
      <xdr:row>39</xdr:row>
      <xdr:rowOff>73116</xdr:rowOff>
    </xdr:to>
    <xdr:cxnSp macro="">
      <xdr:nvCxnSpPr>
        <xdr:cNvPr id="313" name="直線コネクタ 312"/>
        <xdr:cNvCxnSpPr/>
      </xdr:nvCxnSpPr>
      <xdr:spPr>
        <a:xfrm>
          <a:off x="13004800" y="66355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14" name="フローチャート: 判断 313"/>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57349</xdr:rowOff>
    </xdr:from>
    <xdr:ext cx="762000" cy="259045"/>
    <xdr:sp macro="" textlink="">
      <xdr:nvSpPr>
        <xdr:cNvPr id="315" name="テキスト ボックス 314"/>
        <xdr:cNvSpPr txBox="1"/>
      </xdr:nvSpPr>
      <xdr:spPr>
        <a:xfrm>
          <a:off x="13512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16" name="フローチャート: 判断 315"/>
        <xdr:cNvSpPr/>
      </xdr:nvSpPr>
      <xdr:spPr>
        <a:xfrm>
          <a:off x="12954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44285</xdr:rowOff>
    </xdr:from>
    <xdr:ext cx="762000" cy="259045"/>
    <xdr:sp macro="" textlink="">
      <xdr:nvSpPr>
        <xdr:cNvPr id="317" name="テキスト ボックス 316"/>
        <xdr:cNvSpPr txBox="1"/>
      </xdr:nvSpPr>
      <xdr:spPr>
        <a:xfrm>
          <a:off x="12623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82731</xdr:rowOff>
    </xdr:from>
    <xdr:to>
      <xdr:col>82</xdr:col>
      <xdr:colOff>158750</xdr:colOff>
      <xdr:row>39</xdr:row>
      <xdr:rowOff>12881</xdr:rowOff>
    </xdr:to>
    <xdr:sp macro="" textlink="">
      <xdr:nvSpPr>
        <xdr:cNvPr id="323" name="楕円 322"/>
        <xdr:cNvSpPr/>
      </xdr:nvSpPr>
      <xdr:spPr>
        <a:xfrm>
          <a:off x="164592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54808</xdr:rowOff>
    </xdr:from>
    <xdr:ext cx="762000" cy="259045"/>
    <xdr:sp macro="" textlink="">
      <xdr:nvSpPr>
        <xdr:cNvPr id="324" name="補助費等該当値テキスト"/>
        <xdr:cNvSpPr txBox="1"/>
      </xdr:nvSpPr>
      <xdr:spPr>
        <a:xfrm>
          <a:off x="16598900" y="656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25" name="楕円 324"/>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26" name="テキスト ボックス 325"/>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154577</xdr:rowOff>
    </xdr:from>
    <xdr:to>
      <xdr:col>74</xdr:col>
      <xdr:colOff>31750</xdr:colOff>
      <xdr:row>39</xdr:row>
      <xdr:rowOff>84727</xdr:rowOff>
    </xdr:to>
    <xdr:sp macro="" textlink="">
      <xdr:nvSpPr>
        <xdr:cNvPr id="327" name="楕円 326"/>
        <xdr:cNvSpPr/>
      </xdr:nvSpPr>
      <xdr:spPr>
        <a:xfrm>
          <a:off x="14732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69504</xdr:rowOff>
    </xdr:from>
    <xdr:ext cx="762000" cy="259045"/>
    <xdr:sp macro="" textlink="">
      <xdr:nvSpPr>
        <xdr:cNvPr id="328" name="テキスト ボックス 327"/>
        <xdr:cNvSpPr txBox="1"/>
      </xdr:nvSpPr>
      <xdr:spPr>
        <a:xfrm>
          <a:off x="14401800" y="67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22316</xdr:rowOff>
    </xdr:from>
    <xdr:to>
      <xdr:col>69</xdr:col>
      <xdr:colOff>142875</xdr:colOff>
      <xdr:row>39</xdr:row>
      <xdr:rowOff>123916</xdr:rowOff>
    </xdr:to>
    <xdr:sp macro="" textlink="">
      <xdr:nvSpPr>
        <xdr:cNvPr id="329" name="楕円 328"/>
        <xdr:cNvSpPr/>
      </xdr:nvSpPr>
      <xdr:spPr>
        <a:xfrm>
          <a:off x="13843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108693</xdr:rowOff>
    </xdr:from>
    <xdr:ext cx="762000" cy="259045"/>
    <xdr:sp macro="" textlink="">
      <xdr:nvSpPr>
        <xdr:cNvPr id="330" name="テキスト ボックス 329"/>
        <xdr:cNvSpPr txBox="1"/>
      </xdr:nvSpPr>
      <xdr:spPr>
        <a:xfrm>
          <a:off x="13512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69669</xdr:rowOff>
    </xdr:from>
    <xdr:to>
      <xdr:col>65</xdr:col>
      <xdr:colOff>53975</xdr:colOff>
      <xdr:row>38</xdr:row>
      <xdr:rowOff>171269</xdr:rowOff>
    </xdr:to>
    <xdr:sp macro="" textlink="">
      <xdr:nvSpPr>
        <xdr:cNvPr id="331" name="楕円 330"/>
        <xdr:cNvSpPr/>
      </xdr:nvSpPr>
      <xdr:spPr>
        <a:xfrm>
          <a:off x="12954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156046</xdr:rowOff>
    </xdr:from>
    <xdr:ext cx="762000" cy="259045"/>
    <xdr:sp macro="" textlink="">
      <xdr:nvSpPr>
        <xdr:cNvPr id="332" name="テキスト ボックス 331"/>
        <xdr:cNvSpPr txBox="1"/>
      </xdr:nvSpPr>
      <xdr:spPr>
        <a:xfrm>
          <a:off x="12623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が進む状況においては、町税及び普通交付税等の経常一般財源の減少により経常収支比率が悪化することも想定されることから、今後とも、財政計画の各指標の推移を見極め、地方債の新規発行を伴う普通建設事業については適正な事業費設定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78994</xdr:rowOff>
    </xdr:to>
    <xdr:cxnSp macro="">
      <xdr:nvCxnSpPr>
        <xdr:cNvPr id="362" name="直線コネクタ 361"/>
        <xdr:cNvCxnSpPr/>
      </xdr:nvCxnSpPr>
      <xdr:spPr>
        <a:xfrm flipV="1">
          <a:off x="3987800" y="135549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78994</xdr:rowOff>
    </xdr:to>
    <xdr:cxnSp macro="">
      <xdr:nvCxnSpPr>
        <xdr:cNvPr id="365" name="直線コネクタ 364"/>
        <xdr:cNvCxnSpPr/>
      </xdr:nvCxnSpPr>
      <xdr:spPr>
        <a:xfrm>
          <a:off x="3098800" y="13500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127000</xdr:rowOff>
    </xdr:to>
    <xdr:cxnSp macro="">
      <xdr:nvCxnSpPr>
        <xdr:cNvPr id="368" name="直線コネクタ 367"/>
        <xdr:cNvCxnSpPr/>
      </xdr:nvCxnSpPr>
      <xdr:spPr>
        <a:xfrm>
          <a:off x="2209800" y="13463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0" name="テキスト ボックス 369"/>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90424</xdr:rowOff>
    </xdr:to>
    <xdr:cxnSp macro="">
      <xdr:nvCxnSpPr>
        <xdr:cNvPr id="371" name="直線コネクタ 370"/>
        <xdr:cNvCxnSpPr/>
      </xdr:nvCxnSpPr>
      <xdr:spPr>
        <a:xfrm>
          <a:off x="1320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3" name="テキスト ボックス 372"/>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5" name="テキスト ボックス 37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1" name="楕円 380"/>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2"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3" name="楕円 382"/>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4" name="テキスト ボックス 383"/>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5" name="楕円 384"/>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6" name="テキスト ボックス 385"/>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87" name="楕円 386"/>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88" name="テキスト ボックス 387"/>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9" name="楕円 388"/>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0" name="テキスト ボックス 389"/>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公債費以外では、人件費及び補助費の推移が大きく影響している。普通会計部門の職員数は、平成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名に対して、令和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名と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名減少している。一定期間職員の採用を行わない方針だったが、今後は採用を行う見込みのため、人件費は増加傾向で推移すると見込まれる。補助費では、病院事業会計、介護保険特別会計、下水道事業等公営企業会計への繰出金が多額になっていることから、独立採算の原則に立ち返った料金の見直しなどにより、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78</xdr:row>
      <xdr:rowOff>87812</xdr:rowOff>
    </xdr:to>
    <xdr:cxnSp macro="">
      <xdr:nvCxnSpPr>
        <xdr:cNvPr id="425" name="直線コネクタ 424"/>
        <xdr:cNvCxnSpPr/>
      </xdr:nvCxnSpPr>
      <xdr:spPr>
        <a:xfrm flipV="1">
          <a:off x="15671800" y="133466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87812</xdr:rowOff>
    </xdr:from>
    <xdr:to>
      <xdr:col>78</xdr:col>
      <xdr:colOff>69850</xdr:colOff>
      <xdr:row>78</xdr:row>
      <xdr:rowOff>133531</xdr:rowOff>
    </xdr:to>
    <xdr:cxnSp macro="">
      <xdr:nvCxnSpPr>
        <xdr:cNvPr id="428" name="直線コネクタ 427"/>
        <xdr:cNvCxnSpPr/>
      </xdr:nvCxnSpPr>
      <xdr:spPr>
        <a:xfrm flipV="1">
          <a:off x="14782800" y="13460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30" name="テキスト ボックス 429"/>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133531</xdr:rowOff>
    </xdr:from>
    <xdr:to>
      <xdr:col>73</xdr:col>
      <xdr:colOff>180975</xdr:colOff>
      <xdr:row>79</xdr:row>
      <xdr:rowOff>89444</xdr:rowOff>
    </xdr:to>
    <xdr:cxnSp macro="">
      <xdr:nvCxnSpPr>
        <xdr:cNvPr id="431" name="直線コネクタ 430"/>
        <xdr:cNvCxnSpPr/>
      </xdr:nvCxnSpPr>
      <xdr:spPr>
        <a:xfrm flipV="1">
          <a:off x="13893800" y="1350663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82731</xdr:rowOff>
    </xdr:from>
    <xdr:to>
      <xdr:col>74</xdr:col>
      <xdr:colOff>31750</xdr:colOff>
      <xdr:row>79</xdr:row>
      <xdr:rowOff>12881</xdr:rowOff>
    </xdr:to>
    <xdr:sp macro="" textlink="">
      <xdr:nvSpPr>
        <xdr:cNvPr id="432" name="フローチャート: 判断 431"/>
        <xdr:cNvSpPr/>
      </xdr:nvSpPr>
      <xdr:spPr>
        <a:xfrm>
          <a:off x="14732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23058</xdr:rowOff>
    </xdr:from>
    <xdr:ext cx="762000" cy="259045"/>
    <xdr:sp macro="" textlink="">
      <xdr:nvSpPr>
        <xdr:cNvPr id="433" name="テキスト ボックス 432"/>
        <xdr:cNvSpPr txBox="1"/>
      </xdr:nvSpPr>
      <xdr:spPr>
        <a:xfrm>
          <a:off x="14401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136798</xdr:rowOff>
    </xdr:from>
    <xdr:to>
      <xdr:col>69</xdr:col>
      <xdr:colOff>92075</xdr:colOff>
      <xdr:row>79</xdr:row>
      <xdr:rowOff>89444</xdr:rowOff>
    </xdr:to>
    <xdr:cxnSp macro="">
      <xdr:nvCxnSpPr>
        <xdr:cNvPr id="434" name="直線コネクタ 433"/>
        <xdr:cNvCxnSpPr/>
      </xdr:nvCxnSpPr>
      <xdr:spPr>
        <a:xfrm>
          <a:off x="13004800" y="13509898"/>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72934</xdr:rowOff>
    </xdr:from>
    <xdr:to>
      <xdr:col>69</xdr:col>
      <xdr:colOff>142875</xdr:colOff>
      <xdr:row>79</xdr:row>
      <xdr:rowOff>3084</xdr:rowOff>
    </xdr:to>
    <xdr:sp macro="" textlink="">
      <xdr:nvSpPr>
        <xdr:cNvPr id="435" name="フローチャート: 判断 434"/>
        <xdr:cNvSpPr/>
      </xdr:nvSpPr>
      <xdr:spPr>
        <a:xfrm>
          <a:off x="13843000" y="1344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13261</xdr:rowOff>
    </xdr:from>
    <xdr:ext cx="762000" cy="259045"/>
    <xdr:sp macro="" textlink="">
      <xdr:nvSpPr>
        <xdr:cNvPr id="436" name="テキスト ボックス 435"/>
        <xdr:cNvSpPr txBox="1"/>
      </xdr:nvSpPr>
      <xdr:spPr>
        <a:xfrm>
          <a:off x="13512800" y="1321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37" name="フローチャート: 判断 436"/>
        <xdr:cNvSpPr/>
      </xdr:nvSpPr>
      <xdr:spPr>
        <a:xfrm>
          <a:off x="12954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3464</xdr:rowOff>
    </xdr:from>
    <xdr:ext cx="762000" cy="259045"/>
    <xdr:sp macro="" textlink="">
      <xdr:nvSpPr>
        <xdr:cNvPr id="438" name="テキスト ボックス 437"/>
        <xdr:cNvSpPr txBox="1"/>
      </xdr:nvSpPr>
      <xdr:spPr>
        <a:xfrm>
          <a:off x="12623800" y="1320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4" name="楕円 443"/>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5" name="公債費以外該当値テキスト"/>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6" name="楕円 445"/>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47" name="テキスト ボックス 446"/>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82731</xdr:rowOff>
    </xdr:from>
    <xdr:to>
      <xdr:col>74</xdr:col>
      <xdr:colOff>31750</xdr:colOff>
      <xdr:row>79</xdr:row>
      <xdr:rowOff>12881</xdr:rowOff>
    </xdr:to>
    <xdr:sp macro="" textlink="">
      <xdr:nvSpPr>
        <xdr:cNvPr id="448" name="楕円 447"/>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49" name="テキスト ボックス 448"/>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38644</xdr:rowOff>
    </xdr:from>
    <xdr:to>
      <xdr:col>69</xdr:col>
      <xdr:colOff>142875</xdr:colOff>
      <xdr:row>79</xdr:row>
      <xdr:rowOff>140244</xdr:rowOff>
    </xdr:to>
    <xdr:sp macro="" textlink="">
      <xdr:nvSpPr>
        <xdr:cNvPr id="450" name="楕円 449"/>
        <xdr:cNvSpPr/>
      </xdr:nvSpPr>
      <xdr:spPr>
        <a:xfrm>
          <a:off x="13843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125021</xdr:rowOff>
    </xdr:from>
    <xdr:ext cx="762000" cy="259045"/>
    <xdr:sp macro="" textlink="">
      <xdr:nvSpPr>
        <xdr:cNvPr id="451" name="テキスト ボックス 450"/>
        <xdr:cNvSpPr txBox="1"/>
      </xdr:nvSpPr>
      <xdr:spPr>
        <a:xfrm>
          <a:off x="13512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85998</xdr:rowOff>
    </xdr:from>
    <xdr:to>
      <xdr:col>65</xdr:col>
      <xdr:colOff>53975</xdr:colOff>
      <xdr:row>79</xdr:row>
      <xdr:rowOff>16148</xdr:rowOff>
    </xdr:to>
    <xdr:sp macro="" textlink="">
      <xdr:nvSpPr>
        <xdr:cNvPr id="452" name="楕円 451"/>
        <xdr:cNvSpPr/>
      </xdr:nvSpPr>
      <xdr:spPr>
        <a:xfrm>
          <a:off x="12954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925</xdr:rowOff>
    </xdr:from>
    <xdr:ext cx="762000" cy="259045"/>
    <xdr:sp macro="" textlink="">
      <xdr:nvSpPr>
        <xdr:cNvPr id="453" name="テキスト ボックス 452"/>
        <xdr:cNvSpPr txBox="1"/>
      </xdr:nvSpPr>
      <xdr:spPr>
        <a:xfrm>
          <a:off x="12623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31044</xdr:rowOff>
    </xdr:from>
    <xdr:to>
      <xdr:col>29</xdr:col>
      <xdr:colOff>127000</xdr:colOff>
      <xdr:row>17</xdr:row>
      <xdr:rowOff>45665</xdr:rowOff>
    </xdr:to>
    <xdr:cxnSp macro="">
      <xdr:nvCxnSpPr>
        <xdr:cNvPr id="47" name="直線コネクタ 46"/>
        <xdr:cNvCxnSpPr/>
      </xdr:nvCxnSpPr>
      <xdr:spPr bwMode="auto">
        <a:xfrm flipV="1">
          <a:off x="5003800" y="2993319"/>
          <a:ext cx="647700" cy="14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45665</xdr:rowOff>
    </xdr:from>
    <xdr:to>
      <xdr:col>26</xdr:col>
      <xdr:colOff>50800</xdr:colOff>
      <xdr:row>17</xdr:row>
      <xdr:rowOff>72290</xdr:rowOff>
    </xdr:to>
    <xdr:cxnSp macro="">
      <xdr:nvCxnSpPr>
        <xdr:cNvPr id="50" name="直線コネクタ 49"/>
        <xdr:cNvCxnSpPr/>
      </xdr:nvCxnSpPr>
      <xdr:spPr bwMode="auto">
        <a:xfrm flipV="1">
          <a:off x="4305300" y="3007940"/>
          <a:ext cx="698500" cy="26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72290</xdr:rowOff>
    </xdr:from>
    <xdr:to>
      <xdr:col>22</xdr:col>
      <xdr:colOff>114300</xdr:colOff>
      <xdr:row>17</xdr:row>
      <xdr:rowOff>87542</xdr:rowOff>
    </xdr:to>
    <xdr:cxnSp macro="">
      <xdr:nvCxnSpPr>
        <xdr:cNvPr id="53" name="直線コネクタ 52"/>
        <xdr:cNvCxnSpPr/>
      </xdr:nvCxnSpPr>
      <xdr:spPr bwMode="auto">
        <a:xfrm flipV="1">
          <a:off x="3606800" y="3034565"/>
          <a:ext cx="698500" cy="15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142088</xdr:rowOff>
    </xdr:from>
    <xdr:to>
      <xdr:col>22</xdr:col>
      <xdr:colOff>165100</xdr:colOff>
      <xdr:row>18</xdr:row>
      <xdr:rowOff>72238</xdr:rowOff>
    </xdr:to>
    <xdr:sp macro="" textlink="">
      <xdr:nvSpPr>
        <xdr:cNvPr id="54" name="フローチャート: 判断 53"/>
        <xdr:cNvSpPr/>
      </xdr:nvSpPr>
      <xdr:spPr bwMode="auto">
        <a:xfrm>
          <a:off x="4254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57015</xdr:rowOff>
    </xdr:from>
    <xdr:ext cx="762000" cy="259045"/>
    <xdr:sp macro="" textlink="">
      <xdr:nvSpPr>
        <xdr:cNvPr id="55" name="テキスト ボックス 54"/>
        <xdr:cNvSpPr txBox="1"/>
      </xdr:nvSpPr>
      <xdr:spPr>
        <a:xfrm>
          <a:off x="3924300" y="3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87542</xdr:rowOff>
    </xdr:from>
    <xdr:to>
      <xdr:col>18</xdr:col>
      <xdr:colOff>177800</xdr:colOff>
      <xdr:row>17</xdr:row>
      <xdr:rowOff>115696</xdr:rowOff>
    </xdr:to>
    <xdr:cxnSp macro="">
      <xdr:nvCxnSpPr>
        <xdr:cNvPr id="56" name="直線コネクタ 55"/>
        <xdr:cNvCxnSpPr/>
      </xdr:nvCxnSpPr>
      <xdr:spPr bwMode="auto">
        <a:xfrm flipV="1">
          <a:off x="2908300" y="3049817"/>
          <a:ext cx="698500" cy="2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159007</xdr:rowOff>
    </xdr:from>
    <xdr:to>
      <xdr:col>19</xdr:col>
      <xdr:colOff>38100</xdr:colOff>
      <xdr:row>18</xdr:row>
      <xdr:rowOff>89157</xdr:rowOff>
    </xdr:to>
    <xdr:sp macro="" textlink="">
      <xdr:nvSpPr>
        <xdr:cNvPr id="57" name="フローチャート: 判断 56"/>
        <xdr:cNvSpPr/>
      </xdr:nvSpPr>
      <xdr:spPr bwMode="auto">
        <a:xfrm>
          <a:off x="3556000" y="312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73934</xdr:rowOff>
    </xdr:from>
    <xdr:ext cx="762000" cy="259045"/>
    <xdr:sp macro="" textlink="">
      <xdr:nvSpPr>
        <xdr:cNvPr id="58" name="テキスト ボックス 57"/>
        <xdr:cNvSpPr txBox="1"/>
      </xdr:nvSpPr>
      <xdr:spPr>
        <a:xfrm>
          <a:off x="3225800" y="32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162047</xdr:rowOff>
    </xdr:from>
    <xdr:to>
      <xdr:col>15</xdr:col>
      <xdr:colOff>101600</xdr:colOff>
      <xdr:row>18</xdr:row>
      <xdr:rowOff>92197</xdr:rowOff>
    </xdr:to>
    <xdr:sp macro="" textlink="">
      <xdr:nvSpPr>
        <xdr:cNvPr id="59" name="フローチャート: 判断 58"/>
        <xdr:cNvSpPr/>
      </xdr:nvSpPr>
      <xdr:spPr bwMode="auto">
        <a:xfrm>
          <a:off x="2857500" y="3124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76974</xdr:rowOff>
    </xdr:from>
    <xdr:ext cx="762000" cy="259045"/>
    <xdr:sp macro="" textlink="">
      <xdr:nvSpPr>
        <xdr:cNvPr id="60" name="テキスト ボックス 59"/>
        <xdr:cNvSpPr txBox="1"/>
      </xdr:nvSpPr>
      <xdr:spPr>
        <a:xfrm>
          <a:off x="2527300" y="321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151694</xdr:rowOff>
    </xdr:from>
    <xdr:to>
      <xdr:col>29</xdr:col>
      <xdr:colOff>177800</xdr:colOff>
      <xdr:row>17</xdr:row>
      <xdr:rowOff>81844</xdr:rowOff>
    </xdr:to>
    <xdr:sp macro="" textlink="">
      <xdr:nvSpPr>
        <xdr:cNvPr id="66" name="楕円 65"/>
        <xdr:cNvSpPr/>
      </xdr:nvSpPr>
      <xdr:spPr bwMode="auto">
        <a:xfrm>
          <a:off x="5600700" y="294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123771</xdr:rowOff>
    </xdr:from>
    <xdr:ext cx="762000" cy="259045"/>
    <xdr:sp macro="" textlink="">
      <xdr:nvSpPr>
        <xdr:cNvPr id="67" name="人口1人当たり決算額の推移該当値テキスト130"/>
        <xdr:cNvSpPr txBox="1"/>
      </xdr:nvSpPr>
      <xdr:spPr>
        <a:xfrm>
          <a:off x="5740400" y="291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166315</xdr:rowOff>
    </xdr:from>
    <xdr:to>
      <xdr:col>26</xdr:col>
      <xdr:colOff>101600</xdr:colOff>
      <xdr:row>17</xdr:row>
      <xdr:rowOff>96465</xdr:rowOff>
    </xdr:to>
    <xdr:sp macro="" textlink="">
      <xdr:nvSpPr>
        <xdr:cNvPr id="68" name="楕円 67"/>
        <xdr:cNvSpPr/>
      </xdr:nvSpPr>
      <xdr:spPr bwMode="auto">
        <a:xfrm>
          <a:off x="4953000" y="295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81242</xdr:rowOff>
    </xdr:from>
    <xdr:ext cx="736600" cy="259045"/>
    <xdr:sp macro="" textlink="">
      <xdr:nvSpPr>
        <xdr:cNvPr id="69" name="テキスト ボックス 68"/>
        <xdr:cNvSpPr txBox="1"/>
      </xdr:nvSpPr>
      <xdr:spPr>
        <a:xfrm>
          <a:off x="4622800" y="304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21490</xdr:rowOff>
    </xdr:from>
    <xdr:to>
      <xdr:col>22</xdr:col>
      <xdr:colOff>165100</xdr:colOff>
      <xdr:row>17</xdr:row>
      <xdr:rowOff>123090</xdr:rowOff>
    </xdr:to>
    <xdr:sp macro="" textlink="">
      <xdr:nvSpPr>
        <xdr:cNvPr id="70" name="楕円 69"/>
        <xdr:cNvSpPr/>
      </xdr:nvSpPr>
      <xdr:spPr bwMode="auto">
        <a:xfrm>
          <a:off x="4254500" y="298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133267</xdr:rowOff>
    </xdr:from>
    <xdr:ext cx="762000" cy="259045"/>
    <xdr:sp macro="" textlink="">
      <xdr:nvSpPr>
        <xdr:cNvPr id="71" name="テキスト ボックス 70"/>
        <xdr:cNvSpPr txBox="1"/>
      </xdr:nvSpPr>
      <xdr:spPr>
        <a:xfrm>
          <a:off x="3924300" y="275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36742</xdr:rowOff>
    </xdr:from>
    <xdr:to>
      <xdr:col>19</xdr:col>
      <xdr:colOff>38100</xdr:colOff>
      <xdr:row>17</xdr:row>
      <xdr:rowOff>138342</xdr:rowOff>
    </xdr:to>
    <xdr:sp macro="" textlink="">
      <xdr:nvSpPr>
        <xdr:cNvPr id="72" name="楕円 71"/>
        <xdr:cNvSpPr/>
      </xdr:nvSpPr>
      <xdr:spPr bwMode="auto">
        <a:xfrm>
          <a:off x="3556000" y="2999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148519</xdr:rowOff>
    </xdr:from>
    <xdr:ext cx="762000" cy="259045"/>
    <xdr:sp macro="" textlink="">
      <xdr:nvSpPr>
        <xdr:cNvPr id="73" name="テキスト ボックス 72"/>
        <xdr:cNvSpPr txBox="1"/>
      </xdr:nvSpPr>
      <xdr:spPr>
        <a:xfrm>
          <a:off x="3225800" y="276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64896</xdr:rowOff>
    </xdr:from>
    <xdr:to>
      <xdr:col>15</xdr:col>
      <xdr:colOff>101600</xdr:colOff>
      <xdr:row>17</xdr:row>
      <xdr:rowOff>166496</xdr:rowOff>
    </xdr:to>
    <xdr:sp macro="" textlink="">
      <xdr:nvSpPr>
        <xdr:cNvPr id="74" name="楕円 73"/>
        <xdr:cNvSpPr/>
      </xdr:nvSpPr>
      <xdr:spPr bwMode="auto">
        <a:xfrm>
          <a:off x="2857500" y="302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5223</xdr:rowOff>
    </xdr:from>
    <xdr:ext cx="762000" cy="259045"/>
    <xdr:sp macro="" textlink="">
      <xdr:nvSpPr>
        <xdr:cNvPr id="75" name="テキスト ボックス 74"/>
        <xdr:cNvSpPr txBox="1"/>
      </xdr:nvSpPr>
      <xdr:spPr>
        <a:xfrm>
          <a:off x="2527300" y="279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17329</xdr:rowOff>
    </xdr:from>
    <xdr:to>
      <xdr:col>29</xdr:col>
      <xdr:colOff>127000</xdr:colOff>
      <xdr:row>36</xdr:row>
      <xdr:rowOff>40870</xdr:rowOff>
    </xdr:to>
    <xdr:cxnSp macro="">
      <xdr:nvCxnSpPr>
        <xdr:cNvPr id="105" name="直線コネクタ 104"/>
        <xdr:cNvCxnSpPr/>
      </xdr:nvCxnSpPr>
      <xdr:spPr bwMode="auto">
        <a:xfrm flipV="1">
          <a:off x="5003800" y="6970579"/>
          <a:ext cx="647700" cy="2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40870</xdr:rowOff>
    </xdr:from>
    <xdr:to>
      <xdr:col>26</xdr:col>
      <xdr:colOff>50800</xdr:colOff>
      <xdr:row>36</xdr:row>
      <xdr:rowOff>117742</xdr:rowOff>
    </xdr:to>
    <xdr:cxnSp macro="">
      <xdr:nvCxnSpPr>
        <xdr:cNvPr id="108" name="直線コネクタ 107"/>
        <xdr:cNvCxnSpPr/>
      </xdr:nvCxnSpPr>
      <xdr:spPr bwMode="auto">
        <a:xfrm flipV="1">
          <a:off x="4305300" y="6994120"/>
          <a:ext cx="698500" cy="76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117742</xdr:rowOff>
    </xdr:from>
    <xdr:to>
      <xdr:col>22</xdr:col>
      <xdr:colOff>114300</xdr:colOff>
      <xdr:row>36</xdr:row>
      <xdr:rowOff>160479</xdr:rowOff>
    </xdr:to>
    <xdr:cxnSp macro="">
      <xdr:nvCxnSpPr>
        <xdr:cNvPr id="111" name="直線コネクタ 110"/>
        <xdr:cNvCxnSpPr/>
      </xdr:nvCxnSpPr>
      <xdr:spPr bwMode="auto">
        <a:xfrm flipV="1">
          <a:off x="3606800" y="7070992"/>
          <a:ext cx="698500" cy="4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29034</xdr:rowOff>
    </xdr:from>
    <xdr:to>
      <xdr:col>22</xdr:col>
      <xdr:colOff>165100</xdr:colOff>
      <xdr:row>37</xdr:row>
      <xdr:rowOff>130634</xdr:rowOff>
    </xdr:to>
    <xdr:sp macro="" textlink="">
      <xdr:nvSpPr>
        <xdr:cNvPr id="112" name="フローチャート: 判断 111"/>
        <xdr:cNvSpPr/>
      </xdr:nvSpPr>
      <xdr:spPr bwMode="auto">
        <a:xfrm>
          <a:off x="4254500" y="715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115411</xdr:rowOff>
    </xdr:from>
    <xdr:ext cx="762000" cy="259045"/>
    <xdr:sp macro="" textlink="">
      <xdr:nvSpPr>
        <xdr:cNvPr id="113" name="テキスト ボックス 112"/>
        <xdr:cNvSpPr txBox="1"/>
      </xdr:nvSpPr>
      <xdr:spPr>
        <a:xfrm>
          <a:off x="3924300" y="72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160479</xdr:rowOff>
    </xdr:from>
    <xdr:to>
      <xdr:col>18</xdr:col>
      <xdr:colOff>177800</xdr:colOff>
      <xdr:row>36</xdr:row>
      <xdr:rowOff>168839</xdr:rowOff>
    </xdr:to>
    <xdr:cxnSp macro="">
      <xdr:nvCxnSpPr>
        <xdr:cNvPr id="114" name="直線コネクタ 113"/>
        <xdr:cNvCxnSpPr/>
      </xdr:nvCxnSpPr>
      <xdr:spPr bwMode="auto">
        <a:xfrm flipV="1">
          <a:off x="2908300" y="7113729"/>
          <a:ext cx="6985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48345</xdr:rowOff>
    </xdr:from>
    <xdr:to>
      <xdr:col>19</xdr:col>
      <xdr:colOff>38100</xdr:colOff>
      <xdr:row>37</xdr:row>
      <xdr:rowOff>149945</xdr:rowOff>
    </xdr:to>
    <xdr:sp macro="" textlink="">
      <xdr:nvSpPr>
        <xdr:cNvPr id="115" name="フローチャート: 判断 114"/>
        <xdr:cNvSpPr/>
      </xdr:nvSpPr>
      <xdr:spPr bwMode="auto">
        <a:xfrm>
          <a:off x="35560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134722</xdr:rowOff>
    </xdr:from>
    <xdr:ext cx="762000" cy="259045"/>
    <xdr:sp macro="" textlink="">
      <xdr:nvSpPr>
        <xdr:cNvPr id="116" name="テキスト ボックス 115"/>
        <xdr:cNvSpPr txBox="1"/>
      </xdr:nvSpPr>
      <xdr:spPr>
        <a:xfrm>
          <a:off x="32258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46802</xdr:rowOff>
    </xdr:from>
    <xdr:to>
      <xdr:col>15</xdr:col>
      <xdr:colOff>101600</xdr:colOff>
      <xdr:row>37</xdr:row>
      <xdr:rowOff>148402</xdr:rowOff>
    </xdr:to>
    <xdr:sp macro="" textlink="">
      <xdr:nvSpPr>
        <xdr:cNvPr id="117" name="フローチャート: 判断 116"/>
        <xdr:cNvSpPr/>
      </xdr:nvSpPr>
      <xdr:spPr bwMode="auto">
        <a:xfrm>
          <a:off x="2857500" y="7171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133179</xdr:rowOff>
    </xdr:from>
    <xdr:ext cx="762000" cy="259045"/>
    <xdr:sp macro="" textlink="">
      <xdr:nvSpPr>
        <xdr:cNvPr id="118" name="テキスト ボックス 117"/>
        <xdr:cNvSpPr txBox="1"/>
      </xdr:nvSpPr>
      <xdr:spPr>
        <a:xfrm>
          <a:off x="2527300" y="725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309429</xdr:rowOff>
    </xdr:from>
    <xdr:to>
      <xdr:col>29</xdr:col>
      <xdr:colOff>177800</xdr:colOff>
      <xdr:row>36</xdr:row>
      <xdr:rowOff>68129</xdr:rowOff>
    </xdr:to>
    <xdr:sp macro="" textlink="">
      <xdr:nvSpPr>
        <xdr:cNvPr id="124" name="楕円 123"/>
        <xdr:cNvSpPr/>
      </xdr:nvSpPr>
      <xdr:spPr bwMode="auto">
        <a:xfrm>
          <a:off x="5600700" y="691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154506</xdr:rowOff>
    </xdr:from>
    <xdr:ext cx="762000" cy="259045"/>
    <xdr:sp macro="" textlink="">
      <xdr:nvSpPr>
        <xdr:cNvPr id="125" name="人口1人当たり決算額の推移該当値テキスト445"/>
        <xdr:cNvSpPr txBox="1"/>
      </xdr:nvSpPr>
      <xdr:spPr>
        <a:xfrm>
          <a:off x="5740400" y="67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332970</xdr:rowOff>
    </xdr:from>
    <xdr:to>
      <xdr:col>26</xdr:col>
      <xdr:colOff>101600</xdr:colOff>
      <xdr:row>36</xdr:row>
      <xdr:rowOff>91670</xdr:rowOff>
    </xdr:to>
    <xdr:sp macro="" textlink="">
      <xdr:nvSpPr>
        <xdr:cNvPr id="126" name="楕円 125"/>
        <xdr:cNvSpPr/>
      </xdr:nvSpPr>
      <xdr:spPr bwMode="auto">
        <a:xfrm>
          <a:off x="4953000" y="694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101847</xdr:rowOff>
    </xdr:from>
    <xdr:ext cx="736600" cy="259045"/>
    <xdr:sp macro="" textlink="">
      <xdr:nvSpPr>
        <xdr:cNvPr id="127" name="テキスト ボックス 126"/>
        <xdr:cNvSpPr txBox="1"/>
      </xdr:nvSpPr>
      <xdr:spPr>
        <a:xfrm>
          <a:off x="4622800" y="671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66942</xdr:rowOff>
    </xdr:from>
    <xdr:to>
      <xdr:col>22</xdr:col>
      <xdr:colOff>165100</xdr:colOff>
      <xdr:row>36</xdr:row>
      <xdr:rowOff>168542</xdr:rowOff>
    </xdr:to>
    <xdr:sp macro="" textlink="">
      <xdr:nvSpPr>
        <xdr:cNvPr id="128" name="楕円 127"/>
        <xdr:cNvSpPr/>
      </xdr:nvSpPr>
      <xdr:spPr bwMode="auto">
        <a:xfrm>
          <a:off x="4254500" y="702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178719</xdr:rowOff>
    </xdr:from>
    <xdr:ext cx="762000" cy="259045"/>
    <xdr:sp macro="" textlink="">
      <xdr:nvSpPr>
        <xdr:cNvPr id="129" name="テキスト ボックス 128"/>
        <xdr:cNvSpPr txBox="1"/>
      </xdr:nvSpPr>
      <xdr:spPr>
        <a:xfrm>
          <a:off x="3924300" y="678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109679</xdr:rowOff>
    </xdr:from>
    <xdr:to>
      <xdr:col>19</xdr:col>
      <xdr:colOff>38100</xdr:colOff>
      <xdr:row>37</xdr:row>
      <xdr:rowOff>39829</xdr:rowOff>
    </xdr:to>
    <xdr:sp macro="" textlink="">
      <xdr:nvSpPr>
        <xdr:cNvPr id="130" name="楕円 129"/>
        <xdr:cNvSpPr/>
      </xdr:nvSpPr>
      <xdr:spPr bwMode="auto">
        <a:xfrm>
          <a:off x="3556000" y="706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221456</xdr:rowOff>
    </xdr:from>
    <xdr:ext cx="762000" cy="259045"/>
    <xdr:sp macro="" textlink="">
      <xdr:nvSpPr>
        <xdr:cNvPr id="131" name="テキスト ボックス 130"/>
        <xdr:cNvSpPr txBox="1"/>
      </xdr:nvSpPr>
      <xdr:spPr>
        <a:xfrm>
          <a:off x="3225800" y="6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118039</xdr:rowOff>
    </xdr:from>
    <xdr:to>
      <xdr:col>15</xdr:col>
      <xdr:colOff>101600</xdr:colOff>
      <xdr:row>37</xdr:row>
      <xdr:rowOff>48189</xdr:rowOff>
    </xdr:to>
    <xdr:sp macro="" textlink="">
      <xdr:nvSpPr>
        <xdr:cNvPr id="132" name="楕円 131"/>
        <xdr:cNvSpPr/>
      </xdr:nvSpPr>
      <xdr:spPr bwMode="auto">
        <a:xfrm>
          <a:off x="2857500" y="707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229816</xdr:rowOff>
    </xdr:from>
    <xdr:ext cx="762000" cy="259045"/>
    <xdr:sp macro="" textlink="">
      <xdr:nvSpPr>
        <xdr:cNvPr id="133" name="テキスト ボックス 132"/>
        <xdr:cNvSpPr txBox="1"/>
      </xdr:nvSpPr>
      <xdr:spPr>
        <a:xfrm>
          <a:off x="2527300" y="68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
4,865
393.19
6,125,284
5,747,443
304,532
3,456,114
5,600,539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43869</xdr:rowOff>
    </xdr:from>
    <xdr:to>
      <xdr:col>24</xdr:col>
      <xdr:colOff>63500</xdr:colOff>
      <xdr:row>36</xdr:row>
      <xdr:rowOff>52725</xdr:rowOff>
    </xdr:to>
    <xdr:cxnSp macro="">
      <xdr:nvCxnSpPr>
        <xdr:cNvPr id="58" name="直線コネクタ 57"/>
        <xdr:cNvCxnSpPr/>
      </xdr:nvCxnSpPr>
      <xdr:spPr>
        <a:xfrm flipV="1">
          <a:off x="3797300" y="6216069"/>
          <a:ext cx="8382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52725</xdr:rowOff>
    </xdr:from>
    <xdr:to>
      <xdr:col>19</xdr:col>
      <xdr:colOff>177800</xdr:colOff>
      <xdr:row>36</xdr:row>
      <xdr:rowOff>100449</xdr:rowOff>
    </xdr:to>
    <xdr:cxnSp macro="">
      <xdr:nvCxnSpPr>
        <xdr:cNvPr id="61" name="直線コネクタ 60"/>
        <xdr:cNvCxnSpPr/>
      </xdr:nvCxnSpPr>
      <xdr:spPr>
        <a:xfrm flipV="1">
          <a:off x="2908300" y="6224925"/>
          <a:ext cx="8890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100449</xdr:rowOff>
    </xdr:from>
    <xdr:to>
      <xdr:col>15</xdr:col>
      <xdr:colOff>50800</xdr:colOff>
      <xdr:row>36</xdr:row>
      <xdr:rowOff>114611</xdr:rowOff>
    </xdr:to>
    <xdr:cxnSp macro="">
      <xdr:nvCxnSpPr>
        <xdr:cNvPr id="64" name="直線コネクタ 63"/>
        <xdr:cNvCxnSpPr/>
      </xdr:nvCxnSpPr>
      <xdr:spPr>
        <a:xfrm flipV="1">
          <a:off x="2019300" y="6272649"/>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169189</xdr:rowOff>
    </xdr:from>
    <xdr:to>
      <xdr:col>15</xdr:col>
      <xdr:colOff>101600</xdr:colOff>
      <xdr:row>37</xdr:row>
      <xdr:rowOff>99339</xdr:rowOff>
    </xdr:to>
    <xdr:sp macro="" textlink="">
      <xdr:nvSpPr>
        <xdr:cNvPr id="65" name="フローチャート: 判断 64"/>
        <xdr:cNvSpPr/>
      </xdr:nvSpPr>
      <xdr:spPr>
        <a:xfrm>
          <a:off x="2857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90466</xdr:rowOff>
    </xdr:from>
    <xdr:ext cx="599010" cy="259045"/>
    <xdr:sp macro="" textlink="">
      <xdr:nvSpPr>
        <xdr:cNvPr id="66" name="テキスト ボックス 65"/>
        <xdr:cNvSpPr txBox="1"/>
      </xdr:nvSpPr>
      <xdr:spPr>
        <a:xfrm>
          <a:off x="2608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114611</xdr:rowOff>
    </xdr:from>
    <xdr:to>
      <xdr:col>10</xdr:col>
      <xdr:colOff>114300</xdr:colOff>
      <xdr:row>36</xdr:row>
      <xdr:rowOff>130561</xdr:rowOff>
    </xdr:to>
    <xdr:cxnSp macro="">
      <xdr:nvCxnSpPr>
        <xdr:cNvPr id="67" name="直線コネクタ 66"/>
        <xdr:cNvCxnSpPr/>
      </xdr:nvCxnSpPr>
      <xdr:spPr>
        <a:xfrm flipV="1">
          <a:off x="1130300" y="6286811"/>
          <a:ext cx="889000" cy="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14187</xdr:rowOff>
    </xdr:from>
    <xdr:to>
      <xdr:col>10</xdr:col>
      <xdr:colOff>165100</xdr:colOff>
      <xdr:row>37</xdr:row>
      <xdr:rowOff>115787</xdr:rowOff>
    </xdr:to>
    <xdr:sp macro="" textlink="">
      <xdr:nvSpPr>
        <xdr:cNvPr id="68" name="フローチャート: 判断 67"/>
        <xdr:cNvSpPr/>
      </xdr:nvSpPr>
      <xdr:spPr>
        <a:xfrm>
          <a:off x="1968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106914</xdr:rowOff>
    </xdr:from>
    <xdr:ext cx="599010" cy="259045"/>
    <xdr:sp macro="" textlink="">
      <xdr:nvSpPr>
        <xdr:cNvPr id="69" name="テキスト ボックス 68"/>
        <xdr:cNvSpPr txBox="1"/>
      </xdr:nvSpPr>
      <xdr:spPr>
        <a:xfrm>
          <a:off x="1719795" y="64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15039</xdr:rowOff>
    </xdr:from>
    <xdr:to>
      <xdr:col>6</xdr:col>
      <xdr:colOff>38100</xdr:colOff>
      <xdr:row>37</xdr:row>
      <xdr:rowOff>116639</xdr:rowOff>
    </xdr:to>
    <xdr:sp macro="" textlink="">
      <xdr:nvSpPr>
        <xdr:cNvPr id="70" name="フローチャート: 判断 69"/>
        <xdr:cNvSpPr/>
      </xdr:nvSpPr>
      <xdr:spPr>
        <a:xfrm>
          <a:off x="1079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107766</xdr:rowOff>
    </xdr:from>
    <xdr:ext cx="599010" cy="259045"/>
    <xdr:sp macro="" textlink="">
      <xdr:nvSpPr>
        <xdr:cNvPr id="71" name="テキスト ボックス 70"/>
        <xdr:cNvSpPr txBox="1"/>
      </xdr:nvSpPr>
      <xdr:spPr>
        <a:xfrm>
          <a:off x="830795" y="645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164519</xdr:rowOff>
    </xdr:from>
    <xdr:to>
      <xdr:col>24</xdr:col>
      <xdr:colOff>114300</xdr:colOff>
      <xdr:row>36</xdr:row>
      <xdr:rowOff>94669</xdr:rowOff>
    </xdr:to>
    <xdr:sp macro="" textlink="">
      <xdr:nvSpPr>
        <xdr:cNvPr id="77" name="楕円 76"/>
        <xdr:cNvSpPr/>
      </xdr:nvSpPr>
      <xdr:spPr>
        <a:xfrm>
          <a:off x="4584700" y="6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142946</xdr:rowOff>
    </xdr:from>
    <xdr:ext cx="599010" cy="259045"/>
    <xdr:sp macro="" textlink="">
      <xdr:nvSpPr>
        <xdr:cNvPr id="78" name="人件費該当値テキスト"/>
        <xdr:cNvSpPr txBox="1"/>
      </xdr:nvSpPr>
      <xdr:spPr>
        <a:xfrm>
          <a:off x="4686300" y="61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1925</xdr:rowOff>
    </xdr:from>
    <xdr:to>
      <xdr:col>20</xdr:col>
      <xdr:colOff>38100</xdr:colOff>
      <xdr:row>36</xdr:row>
      <xdr:rowOff>103525</xdr:rowOff>
    </xdr:to>
    <xdr:sp macro="" textlink="">
      <xdr:nvSpPr>
        <xdr:cNvPr id="79" name="楕円 78"/>
        <xdr:cNvSpPr/>
      </xdr:nvSpPr>
      <xdr:spPr>
        <a:xfrm>
          <a:off x="3746500" y="61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94652</xdr:rowOff>
    </xdr:from>
    <xdr:ext cx="599010" cy="259045"/>
    <xdr:sp macro="" textlink="">
      <xdr:nvSpPr>
        <xdr:cNvPr id="80" name="テキスト ボックス 79"/>
        <xdr:cNvSpPr txBox="1"/>
      </xdr:nvSpPr>
      <xdr:spPr>
        <a:xfrm>
          <a:off x="3497795" y="626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49649</xdr:rowOff>
    </xdr:from>
    <xdr:to>
      <xdr:col>15</xdr:col>
      <xdr:colOff>101600</xdr:colOff>
      <xdr:row>36</xdr:row>
      <xdr:rowOff>151249</xdr:rowOff>
    </xdr:to>
    <xdr:sp macro="" textlink="">
      <xdr:nvSpPr>
        <xdr:cNvPr id="81" name="楕円 80"/>
        <xdr:cNvSpPr/>
      </xdr:nvSpPr>
      <xdr:spPr>
        <a:xfrm>
          <a:off x="2857500" y="62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167776</xdr:rowOff>
    </xdr:from>
    <xdr:ext cx="599010" cy="259045"/>
    <xdr:sp macro="" textlink="">
      <xdr:nvSpPr>
        <xdr:cNvPr id="82" name="テキスト ボックス 81"/>
        <xdr:cNvSpPr txBox="1"/>
      </xdr:nvSpPr>
      <xdr:spPr>
        <a:xfrm>
          <a:off x="2608795" y="599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63811</xdr:rowOff>
    </xdr:from>
    <xdr:to>
      <xdr:col>10</xdr:col>
      <xdr:colOff>165100</xdr:colOff>
      <xdr:row>36</xdr:row>
      <xdr:rowOff>165411</xdr:rowOff>
    </xdr:to>
    <xdr:sp macro="" textlink="">
      <xdr:nvSpPr>
        <xdr:cNvPr id="83" name="楕円 82"/>
        <xdr:cNvSpPr/>
      </xdr:nvSpPr>
      <xdr:spPr>
        <a:xfrm>
          <a:off x="1968500" y="62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10488</xdr:rowOff>
    </xdr:from>
    <xdr:ext cx="599010" cy="259045"/>
    <xdr:sp macro="" textlink="">
      <xdr:nvSpPr>
        <xdr:cNvPr id="84" name="テキスト ボックス 83"/>
        <xdr:cNvSpPr txBox="1"/>
      </xdr:nvSpPr>
      <xdr:spPr>
        <a:xfrm>
          <a:off x="1719795" y="60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79761</xdr:rowOff>
    </xdr:from>
    <xdr:to>
      <xdr:col>6</xdr:col>
      <xdr:colOff>38100</xdr:colOff>
      <xdr:row>37</xdr:row>
      <xdr:rowOff>9911</xdr:rowOff>
    </xdr:to>
    <xdr:sp macro="" textlink="">
      <xdr:nvSpPr>
        <xdr:cNvPr id="85" name="楕円 84"/>
        <xdr:cNvSpPr/>
      </xdr:nvSpPr>
      <xdr:spPr>
        <a:xfrm>
          <a:off x="1079500" y="62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26438</xdr:rowOff>
    </xdr:from>
    <xdr:ext cx="599010" cy="259045"/>
    <xdr:sp macro="" textlink="">
      <xdr:nvSpPr>
        <xdr:cNvPr id="86" name="テキスト ボックス 85"/>
        <xdr:cNvSpPr txBox="1"/>
      </xdr:nvSpPr>
      <xdr:spPr>
        <a:xfrm>
          <a:off x="830795" y="602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107868</xdr:rowOff>
    </xdr:from>
    <xdr:to>
      <xdr:col>24</xdr:col>
      <xdr:colOff>63500</xdr:colOff>
      <xdr:row>57</xdr:row>
      <xdr:rowOff>135919</xdr:rowOff>
    </xdr:to>
    <xdr:cxnSp macro="">
      <xdr:nvCxnSpPr>
        <xdr:cNvPr id="115" name="直線コネクタ 114"/>
        <xdr:cNvCxnSpPr/>
      </xdr:nvCxnSpPr>
      <xdr:spPr>
        <a:xfrm flipV="1">
          <a:off x="3797300" y="9880518"/>
          <a:ext cx="8382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116887</xdr:rowOff>
    </xdr:from>
    <xdr:to>
      <xdr:col>19</xdr:col>
      <xdr:colOff>177800</xdr:colOff>
      <xdr:row>57</xdr:row>
      <xdr:rowOff>135919</xdr:rowOff>
    </xdr:to>
    <xdr:cxnSp macro="">
      <xdr:nvCxnSpPr>
        <xdr:cNvPr id="118" name="直線コネクタ 117"/>
        <xdr:cNvCxnSpPr/>
      </xdr:nvCxnSpPr>
      <xdr:spPr>
        <a:xfrm>
          <a:off x="2908300" y="9889537"/>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116887</xdr:rowOff>
    </xdr:from>
    <xdr:to>
      <xdr:col>15</xdr:col>
      <xdr:colOff>50800</xdr:colOff>
      <xdr:row>57</xdr:row>
      <xdr:rowOff>126106</xdr:rowOff>
    </xdr:to>
    <xdr:cxnSp macro="">
      <xdr:nvCxnSpPr>
        <xdr:cNvPr id="121" name="直線コネクタ 120"/>
        <xdr:cNvCxnSpPr/>
      </xdr:nvCxnSpPr>
      <xdr:spPr>
        <a:xfrm flipV="1">
          <a:off x="2019300" y="9889537"/>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2" name="フローチャート: 判断 121"/>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3" name="テキスト ボックス 122"/>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126106</xdr:rowOff>
    </xdr:from>
    <xdr:to>
      <xdr:col>10</xdr:col>
      <xdr:colOff>114300</xdr:colOff>
      <xdr:row>57</xdr:row>
      <xdr:rowOff>136513</xdr:rowOff>
    </xdr:to>
    <xdr:cxnSp macro="">
      <xdr:nvCxnSpPr>
        <xdr:cNvPr id="124" name="直線コネクタ 123"/>
        <xdr:cNvCxnSpPr/>
      </xdr:nvCxnSpPr>
      <xdr:spPr>
        <a:xfrm flipV="1">
          <a:off x="1130300" y="9898756"/>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5" name="フローチャート: 判断 124"/>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6" name="テキスト ボックス 125"/>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27" name="フローチャート: 判断 126"/>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28" name="テキスト ボックス 127"/>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57068</xdr:rowOff>
    </xdr:from>
    <xdr:to>
      <xdr:col>24</xdr:col>
      <xdr:colOff>114300</xdr:colOff>
      <xdr:row>57</xdr:row>
      <xdr:rowOff>158668</xdr:rowOff>
    </xdr:to>
    <xdr:sp macro="" textlink="">
      <xdr:nvSpPr>
        <xdr:cNvPr id="134" name="楕円 133"/>
        <xdr:cNvSpPr/>
      </xdr:nvSpPr>
      <xdr:spPr>
        <a:xfrm>
          <a:off x="4584700" y="9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143445</xdr:rowOff>
    </xdr:from>
    <xdr:ext cx="599010" cy="259045"/>
    <xdr:sp macro="" textlink="">
      <xdr:nvSpPr>
        <xdr:cNvPr id="135" name="物件費該当値テキスト"/>
        <xdr:cNvSpPr txBox="1"/>
      </xdr:nvSpPr>
      <xdr:spPr>
        <a:xfrm>
          <a:off x="4686300" y="974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85119</xdr:rowOff>
    </xdr:from>
    <xdr:to>
      <xdr:col>20</xdr:col>
      <xdr:colOff>38100</xdr:colOff>
      <xdr:row>58</xdr:row>
      <xdr:rowOff>15269</xdr:rowOff>
    </xdr:to>
    <xdr:sp macro="" textlink="">
      <xdr:nvSpPr>
        <xdr:cNvPr id="136" name="楕円 135"/>
        <xdr:cNvSpPr/>
      </xdr:nvSpPr>
      <xdr:spPr>
        <a:xfrm>
          <a:off x="3746500" y="98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6396</xdr:rowOff>
    </xdr:from>
    <xdr:ext cx="599010" cy="259045"/>
    <xdr:sp macro="" textlink="">
      <xdr:nvSpPr>
        <xdr:cNvPr id="137" name="テキスト ボックス 136"/>
        <xdr:cNvSpPr txBox="1"/>
      </xdr:nvSpPr>
      <xdr:spPr>
        <a:xfrm>
          <a:off x="3497795" y="99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66087</xdr:rowOff>
    </xdr:from>
    <xdr:to>
      <xdr:col>15</xdr:col>
      <xdr:colOff>101600</xdr:colOff>
      <xdr:row>57</xdr:row>
      <xdr:rowOff>167687</xdr:rowOff>
    </xdr:to>
    <xdr:sp macro="" textlink="">
      <xdr:nvSpPr>
        <xdr:cNvPr id="138" name="楕円 137"/>
        <xdr:cNvSpPr/>
      </xdr:nvSpPr>
      <xdr:spPr>
        <a:xfrm>
          <a:off x="2857500" y="98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12764</xdr:rowOff>
    </xdr:from>
    <xdr:ext cx="599010" cy="259045"/>
    <xdr:sp macro="" textlink="">
      <xdr:nvSpPr>
        <xdr:cNvPr id="139" name="テキスト ボックス 138"/>
        <xdr:cNvSpPr txBox="1"/>
      </xdr:nvSpPr>
      <xdr:spPr>
        <a:xfrm>
          <a:off x="2608795" y="961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75306</xdr:rowOff>
    </xdr:from>
    <xdr:to>
      <xdr:col>10</xdr:col>
      <xdr:colOff>165100</xdr:colOff>
      <xdr:row>58</xdr:row>
      <xdr:rowOff>5456</xdr:rowOff>
    </xdr:to>
    <xdr:sp macro="" textlink="">
      <xdr:nvSpPr>
        <xdr:cNvPr id="140" name="楕円 139"/>
        <xdr:cNvSpPr/>
      </xdr:nvSpPr>
      <xdr:spPr>
        <a:xfrm>
          <a:off x="1968500" y="98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21983</xdr:rowOff>
    </xdr:from>
    <xdr:ext cx="599010" cy="259045"/>
    <xdr:sp macro="" textlink="">
      <xdr:nvSpPr>
        <xdr:cNvPr id="141" name="テキスト ボックス 140"/>
        <xdr:cNvSpPr txBox="1"/>
      </xdr:nvSpPr>
      <xdr:spPr>
        <a:xfrm>
          <a:off x="1719795" y="962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85713</xdr:rowOff>
    </xdr:from>
    <xdr:to>
      <xdr:col>6</xdr:col>
      <xdr:colOff>38100</xdr:colOff>
      <xdr:row>58</xdr:row>
      <xdr:rowOff>15863</xdr:rowOff>
    </xdr:to>
    <xdr:sp macro="" textlink="">
      <xdr:nvSpPr>
        <xdr:cNvPr id="142" name="楕円 141"/>
        <xdr:cNvSpPr/>
      </xdr:nvSpPr>
      <xdr:spPr>
        <a:xfrm>
          <a:off x="1079500" y="9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32390</xdr:rowOff>
    </xdr:from>
    <xdr:ext cx="599010" cy="259045"/>
    <xdr:sp macro="" textlink="">
      <xdr:nvSpPr>
        <xdr:cNvPr id="143" name="テキスト ボックス 142"/>
        <xdr:cNvSpPr txBox="1"/>
      </xdr:nvSpPr>
      <xdr:spPr>
        <a:xfrm>
          <a:off x="830795" y="96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55575</xdr:rowOff>
    </xdr:from>
    <xdr:to>
      <xdr:col>24</xdr:col>
      <xdr:colOff>63500</xdr:colOff>
      <xdr:row>75</xdr:row>
      <xdr:rowOff>147295</xdr:rowOff>
    </xdr:to>
    <xdr:cxnSp macro="">
      <xdr:nvCxnSpPr>
        <xdr:cNvPr id="172" name="直線コネクタ 171"/>
        <xdr:cNvCxnSpPr/>
      </xdr:nvCxnSpPr>
      <xdr:spPr>
        <a:xfrm flipV="1">
          <a:off x="3797300" y="12914325"/>
          <a:ext cx="838200" cy="9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147295</xdr:rowOff>
    </xdr:from>
    <xdr:to>
      <xdr:col>19</xdr:col>
      <xdr:colOff>177800</xdr:colOff>
      <xdr:row>77</xdr:row>
      <xdr:rowOff>164261</xdr:rowOff>
    </xdr:to>
    <xdr:cxnSp macro="">
      <xdr:nvCxnSpPr>
        <xdr:cNvPr id="175" name="直線コネクタ 174"/>
        <xdr:cNvCxnSpPr/>
      </xdr:nvCxnSpPr>
      <xdr:spPr>
        <a:xfrm flipV="1">
          <a:off x="2908300" y="13006045"/>
          <a:ext cx="889000" cy="3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134925</xdr:rowOff>
    </xdr:from>
    <xdr:to>
      <xdr:col>15</xdr:col>
      <xdr:colOff>50800</xdr:colOff>
      <xdr:row>77</xdr:row>
      <xdr:rowOff>164261</xdr:rowOff>
    </xdr:to>
    <xdr:cxnSp macro="">
      <xdr:nvCxnSpPr>
        <xdr:cNvPr id="178" name="直線コネクタ 177"/>
        <xdr:cNvCxnSpPr/>
      </xdr:nvCxnSpPr>
      <xdr:spPr>
        <a:xfrm>
          <a:off x="2019300" y="13165125"/>
          <a:ext cx="889000" cy="2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79" name="フローチャート: 判断 178"/>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0" name="テキスト ボックス 179"/>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65367</xdr:rowOff>
    </xdr:from>
    <xdr:to>
      <xdr:col>10</xdr:col>
      <xdr:colOff>114300</xdr:colOff>
      <xdr:row>76</xdr:row>
      <xdr:rowOff>134925</xdr:rowOff>
    </xdr:to>
    <xdr:cxnSp macro="">
      <xdr:nvCxnSpPr>
        <xdr:cNvPr id="181" name="直線コネクタ 180"/>
        <xdr:cNvCxnSpPr/>
      </xdr:nvCxnSpPr>
      <xdr:spPr>
        <a:xfrm>
          <a:off x="1130300" y="13095567"/>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2" name="フローチャート: 判断 181"/>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3" name="テキスト ボックス 182"/>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4" name="フローチャート: 判断 183"/>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5" name="テキスト ボックス 184"/>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4775</xdr:rowOff>
    </xdr:from>
    <xdr:to>
      <xdr:col>24</xdr:col>
      <xdr:colOff>114300</xdr:colOff>
      <xdr:row>75</xdr:row>
      <xdr:rowOff>106375</xdr:rowOff>
    </xdr:to>
    <xdr:sp macro="" textlink="">
      <xdr:nvSpPr>
        <xdr:cNvPr id="191" name="楕円 190"/>
        <xdr:cNvSpPr/>
      </xdr:nvSpPr>
      <xdr:spPr>
        <a:xfrm>
          <a:off x="4584700" y="128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27652</xdr:rowOff>
    </xdr:from>
    <xdr:ext cx="534377" cy="259045"/>
    <xdr:sp macro="" textlink="">
      <xdr:nvSpPr>
        <xdr:cNvPr id="192" name="維持補修費該当値テキスト"/>
        <xdr:cNvSpPr txBox="1"/>
      </xdr:nvSpPr>
      <xdr:spPr>
        <a:xfrm>
          <a:off x="4686300"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96495</xdr:rowOff>
    </xdr:from>
    <xdr:to>
      <xdr:col>20</xdr:col>
      <xdr:colOff>38100</xdr:colOff>
      <xdr:row>76</xdr:row>
      <xdr:rowOff>26645</xdr:rowOff>
    </xdr:to>
    <xdr:sp macro="" textlink="">
      <xdr:nvSpPr>
        <xdr:cNvPr id="193" name="楕円 192"/>
        <xdr:cNvSpPr/>
      </xdr:nvSpPr>
      <xdr:spPr>
        <a:xfrm>
          <a:off x="3746500" y="129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43172</xdr:rowOff>
    </xdr:from>
    <xdr:ext cx="534377" cy="259045"/>
    <xdr:sp macro="" textlink="">
      <xdr:nvSpPr>
        <xdr:cNvPr id="194" name="テキスト ボックス 193"/>
        <xdr:cNvSpPr txBox="1"/>
      </xdr:nvSpPr>
      <xdr:spPr>
        <a:xfrm>
          <a:off x="3530111" y="127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113461</xdr:rowOff>
    </xdr:from>
    <xdr:to>
      <xdr:col>15</xdr:col>
      <xdr:colOff>101600</xdr:colOff>
      <xdr:row>78</xdr:row>
      <xdr:rowOff>43611</xdr:rowOff>
    </xdr:to>
    <xdr:sp macro="" textlink="">
      <xdr:nvSpPr>
        <xdr:cNvPr id="195" name="楕円 194"/>
        <xdr:cNvSpPr/>
      </xdr:nvSpPr>
      <xdr:spPr>
        <a:xfrm>
          <a:off x="2857500" y="133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60138</xdr:rowOff>
    </xdr:from>
    <xdr:ext cx="534377" cy="259045"/>
    <xdr:sp macro="" textlink="">
      <xdr:nvSpPr>
        <xdr:cNvPr id="196" name="テキスト ボックス 195"/>
        <xdr:cNvSpPr txBox="1"/>
      </xdr:nvSpPr>
      <xdr:spPr>
        <a:xfrm>
          <a:off x="2641111" y="130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84125</xdr:rowOff>
    </xdr:from>
    <xdr:to>
      <xdr:col>10</xdr:col>
      <xdr:colOff>165100</xdr:colOff>
      <xdr:row>77</xdr:row>
      <xdr:rowOff>14275</xdr:rowOff>
    </xdr:to>
    <xdr:sp macro="" textlink="">
      <xdr:nvSpPr>
        <xdr:cNvPr id="197" name="楕円 196"/>
        <xdr:cNvSpPr/>
      </xdr:nvSpPr>
      <xdr:spPr>
        <a:xfrm>
          <a:off x="1968500" y="131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30802</xdr:rowOff>
    </xdr:from>
    <xdr:ext cx="534377" cy="259045"/>
    <xdr:sp macro="" textlink="">
      <xdr:nvSpPr>
        <xdr:cNvPr id="198" name="テキスト ボックス 197"/>
        <xdr:cNvSpPr txBox="1"/>
      </xdr:nvSpPr>
      <xdr:spPr>
        <a:xfrm>
          <a:off x="1752111" y="128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14567</xdr:rowOff>
    </xdr:from>
    <xdr:to>
      <xdr:col>6</xdr:col>
      <xdr:colOff>38100</xdr:colOff>
      <xdr:row>76</xdr:row>
      <xdr:rowOff>116167</xdr:rowOff>
    </xdr:to>
    <xdr:sp macro="" textlink="">
      <xdr:nvSpPr>
        <xdr:cNvPr id="199" name="楕円 198"/>
        <xdr:cNvSpPr/>
      </xdr:nvSpPr>
      <xdr:spPr>
        <a:xfrm>
          <a:off x="1079500" y="130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132694</xdr:rowOff>
    </xdr:from>
    <xdr:ext cx="534377" cy="259045"/>
    <xdr:sp macro="" textlink="">
      <xdr:nvSpPr>
        <xdr:cNvPr id="200" name="テキスト ボックス 199"/>
        <xdr:cNvSpPr txBox="1"/>
      </xdr:nvSpPr>
      <xdr:spPr>
        <a:xfrm>
          <a:off x="863111" y="128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127721</xdr:rowOff>
    </xdr:from>
    <xdr:to>
      <xdr:col>24</xdr:col>
      <xdr:colOff>63500</xdr:colOff>
      <xdr:row>98</xdr:row>
      <xdr:rowOff>147610</xdr:rowOff>
    </xdr:to>
    <xdr:cxnSp macro="">
      <xdr:nvCxnSpPr>
        <xdr:cNvPr id="228" name="直線コネクタ 227"/>
        <xdr:cNvCxnSpPr/>
      </xdr:nvCxnSpPr>
      <xdr:spPr>
        <a:xfrm flipV="1">
          <a:off x="3797300" y="16758371"/>
          <a:ext cx="838200" cy="1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147610</xdr:rowOff>
    </xdr:from>
    <xdr:to>
      <xdr:col>19</xdr:col>
      <xdr:colOff>177800</xdr:colOff>
      <xdr:row>98</xdr:row>
      <xdr:rowOff>151386</xdr:rowOff>
    </xdr:to>
    <xdr:cxnSp macro="">
      <xdr:nvCxnSpPr>
        <xdr:cNvPr id="231" name="直線コネクタ 230"/>
        <xdr:cNvCxnSpPr/>
      </xdr:nvCxnSpPr>
      <xdr:spPr>
        <a:xfrm flipV="1">
          <a:off x="2908300" y="16949710"/>
          <a:ext cx="8890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151386</xdr:rowOff>
    </xdr:from>
    <xdr:to>
      <xdr:col>15</xdr:col>
      <xdr:colOff>50800</xdr:colOff>
      <xdr:row>98</xdr:row>
      <xdr:rowOff>167278</xdr:rowOff>
    </xdr:to>
    <xdr:cxnSp macro="">
      <xdr:nvCxnSpPr>
        <xdr:cNvPr id="234" name="直線コネクタ 233"/>
        <xdr:cNvCxnSpPr/>
      </xdr:nvCxnSpPr>
      <xdr:spPr>
        <a:xfrm flipV="1">
          <a:off x="2019300" y="16953486"/>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1493</xdr:rowOff>
    </xdr:from>
    <xdr:to>
      <xdr:col>15</xdr:col>
      <xdr:colOff>101600</xdr:colOff>
      <xdr:row>98</xdr:row>
      <xdr:rowOff>103093</xdr:rowOff>
    </xdr:to>
    <xdr:sp macro="" textlink="">
      <xdr:nvSpPr>
        <xdr:cNvPr id="235" name="フローチャート: 判断 234"/>
        <xdr:cNvSpPr/>
      </xdr:nvSpPr>
      <xdr:spPr>
        <a:xfrm>
          <a:off x="2857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119620</xdr:rowOff>
    </xdr:from>
    <xdr:ext cx="534377" cy="259045"/>
    <xdr:sp macro="" textlink="">
      <xdr:nvSpPr>
        <xdr:cNvPr id="236" name="テキスト ボックス 235"/>
        <xdr:cNvSpPr txBox="1"/>
      </xdr:nvSpPr>
      <xdr:spPr>
        <a:xfrm>
          <a:off x="2641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147298</xdr:rowOff>
    </xdr:from>
    <xdr:to>
      <xdr:col>10</xdr:col>
      <xdr:colOff>114300</xdr:colOff>
      <xdr:row>98</xdr:row>
      <xdr:rowOff>167278</xdr:rowOff>
    </xdr:to>
    <xdr:cxnSp macro="">
      <xdr:nvCxnSpPr>
        <xdr:cNvPr id="237" name="直線コネクタ 236"/>
        <xdr:cNvCxnSpPr/>
      </xdr:nvCxnSpPr>
      <xdr:spPr>
        <a:xfrm>
          <a:off x="1130300" y="16949398"/>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8460</xdr:rowOff>
    </xdr:from>
    <xdr:to>
      <xdr:col>10</xdr:col>
      <xdr:colOff>165100</xdr:colOff>
      <xdr:row>98</xdr:row>
      <xdr:rowOff>110060</xdr:rowOff>
    </xdr:to>
    <xdr:sp macro="" textlink="">
      <xdr:nvSpPr>
        <xdr:cNvPr id="238" name="フローチャート: 判断 237"/>
        <xdr:cNvSpPr/>
      </xdr:nvSpPr>
      <xdr:spPr>
        <a:xfrm>
          <a:off x="1968500" y="168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126587</xdr:rowOff>
    </xdr:from>
    <xdr:ext cx="534377" cy="259045"/>
    <xdr:sp macro="" textlink="">
      <xdr:nvSpPr>
        <xdr:cNvPr id="239" name="テキスト ボックス 238"/>
        <xdr:cNvSpPr txBox="1"/>
      </xdr:nvSpPr>
      <xdr:spPr>
        <a:xfrm>
          <a:off x="1752111" y="165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4282</xdr:rowOff>
    </xdr:from>
    <xdr:to>
      <xdr:col>6</xdr:col>
      <xdr:colOff>38100</xdr:colOff>
      <xdr:row>98</xdr:row>
      <xdr:rowOff>105882</xdr:rowOff>
    </xdr:to>
    <xdr:sp macro="" textlink="">
      <xdr:nvSpPr>
        <xdr:cNvPr id="240" name="フローチャート: 判断 239"/>
        <xdr:cNvSpPr/>
      </xdr:nvSpPr>
      <xdr:spPr>
        <a:xfrm>
          <a:off x="1079500" y="1680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122409</xdr:rowOff>
    </xdr:from>
    <xdr:ext cx="534377" cy="259045"/>
    <xdr:sp macro="" textlink="">
      <xdr:nvSpPr>
        <xdr:cNvPr id="241" name="テキスト ボックス 240"/>
        <xdr:cNvSpPr txBox="1"/>
      </xdr:nvSpPr>
      <xdr:spPr>
        <a:xfrm>
          <a:off x="863111" y="165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76921</xdr:rowOff>
    </xdr:from>
    <xdr:to>
      <xdr:col>24</xdr:col>
      <xdr:colOff>114300</xdr:colOff>
      <xdr:row>98</xdr:row>
      <xdr:rowOff>7071</xdr:rowOff>
    </xdr:to>
    <xdr:sp macro="" textlink="">
      <xdr:nvSpPr>
        <xdr:cNvPr id="247" name="楕円 246"/>
        <xdr:cNvSpPr/>
      </xdr:nvSpPr>
      <xdr:spPr>
        <a:xfrm>
          <a:off x="4584700" y="167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55348</xdr:rowOff>
    </xdr:from>
    <xdr:ext cx="534377" cy="259045"/>
    <xdr:sp macro="" textlink="">
      <xdr:nvSpPr>
        <xdr:cNvPr id="248" name="扶助費該当値テキスト"/>
        <xdr:cNvSpPr txBox="1"/>
      </xdr:nvSpPr>
      <xdr:spPr>
        <a:xfrm>
          <a:off x="4686300" y="16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96810</xdr:rowOff>
    </xdr:from>
    <xdr:to>
      <xdr:col>20</xdr:col>
      <xdr:colOff>38100</xdr:colOff>
      <xdr:row>99</xdr:row>
      <xdr:rowOff>26960</xdr:rowOff>
    </xdr:to>
    <xdr:sp macro="" textlink="">
      <xdr:nvSpPr>
        <xdr:cNvPr id="249" name="楕円 248"/>
        <xdr:cNvSpPr/>
      </xdr:nvSpPr>
      <xdr:spPr>
        <a:xfrm>
          <a:off x="3746500" y="16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18087</xdr:rowOff>
    </xdr:from>
    <xdr:ext cx="534377" cy="259045"/>
    <xdr:sp macro="" textlink="">
      <xdr:nvSpPr>
        <xdr:cNvPr id="250" name="テキスト ボックス 249"/>
        <xdr:cNvSpPr txBox="1"/>
      </xdr:nvSpPr>
      <xdr:spPr>
        <a:xfrm>
          <a:off x="3530111" y="16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100586</xdr:rowOff>
    </xdr:from>
    <xdr:to>
      <xdr:col>15</xdr:col>
      <xdr:colOff>101600</xdr:colOff>
      <xdr:row>99</xdr:row>
      <xdr:rowOff>30736</xdr:rowOff>
    </xdr:to>
    <xdr:sp macro="" textlink="">
      <xdr:nvSpPr>
        <xdr:cNvPr id="251" name="楕円 250"/>
        <xdr:cNvSpPr/>
      </xdr:nvSpPr>
      <xdr:spPr>
        <a:xfrm>
          <a:off x="2857500" y="169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21863</xdr:rowOff>
    </xdr:from>
    <xdr:ext cx="534377" cy="259045"/>
    <xdr:sp macro="" textlink="">
      <xdr:nvSpPr>
        <xdr:cNvPr id="252" name="テキスト ボックス 251"/>
        <xdr:cNvSpPr txBox="1"/>
      </xdr:nvSpPr>
      <xdr:spPr>
        <a:xfrm>
          <a:off x="2641111" y="169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116478</xdr:rowOff>
    </xdr:from>
    <xdr:to>
      <xdr:col>10</xdr:col>
      <xdr:colOff>165100</xdr:colOff>
      <xdr:row>99</xdr:row>
      <xdr:rowOff>46628</xdr:rowOff>
    </xdr:to>
    <xdr:sp macro="" textlink="">
      <xdr:nvSpPr>
        <xdr:cNvPr id="253" name="楕円 252"/>
        <xdr:cNvSpPr/>
      </xdr:nvSpPr>
      <xdr:spPr>
        <a:xfrm>
          <a:off x="1968500" y="169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37755</xdr:rowOff>
    </xdr:from>
    <xdr:ext cx="534377" cy="259045"/>
    <xdr:sp macro="" textlink="">
      <xdr:nvSpPr>
        <xdr:cNvPr id="254" name="テキスト ボックス 253"/>
        <xdr:cNvSpPr txBox="1"/>
      </xdr:nvSpPr>
      <xdr:spPr>
        <a:xfrm>
          <a:off x="1752111" y="170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96498</xdr:rowOff>
    </xdr:from>
    <xdr:to>
      <xdr:col>6</xdr:col>
      <xdr:colOff>38100</xdr:colOff>
      <xdr:row>99</xdr:row>
      <xdr:rowOff>26648</xdr:rowOff>
    </xdr:to>
    <xdr:sp macro="" textlink="">
      <xdr:nvSpPr>
        <xdr:cNvPr id="255" name="楕円 254"/>
        <xdr:cNvSpPr/>
      </xdr:nvSpPr>
      <xdr:spPr>
        <a:xfrm>
          <a:off x="1079500" y="168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17775</xdr:rowOff>
    </xdr:from>
    <xdr:ext cx="534377" cy="259045"/>
    <xdr:sp macro="" textlink="">
      <xdr:nvSpPr>
        <xdr:cNvPr id="256" name="テキスト ボックス 255"/>
        <xdr:cNvSpPr txBox="1"/>
      </xdr:nvSpPr>
      <xdr:spPr>
        <a:xfrm>
          <a:off x="863111" y="1699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120166</xdr:rowOff>
    </xdr:from>
    <xdr:to>
      <xdr:col>55</xdr:col>
      <xdr:colOff>0</xdr:colOff>
      <xdr:row>34</xdr:row>
      <xdr:rowOff>133238</xdr:rowOff>
    </xdr:to>
    <xdr:cxnSp macro="">
      <xdr:nvCxnSpPr>
        <xdr:cNvPr id="285" name="直線コネクタ 284"/>
        <xdr:cNvCxnSpPr/>
      </xdr:nvCxnSpPr>
      <xdr:spPr>
        <a:xfrm>
          <a:off x="9639300" y="5606566"/>
          <a:ext cx="838200" cy="35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120166</xdr:rowOff>
    </xdr:from>
    <xdr:to>
      <xdr:col>50</xdr:col>
      <xdr:colOff>114300</xdr:colOff>
      <xdr:row>35</xdr:row>
      <xdr:rowOff>140039</xdr:rowOff>
    </xdr:to>
    <xdr:cxnSp macro="">
      <xdr:nvCxnSpPr>
        <xdr:cNvPr id="288" name="直線コネクタ 287"/>
        <xdr:cNvCxnSpPr/>
      </xdr:nvCxnSpPr>
      <xdr:spPr>
        <a:xfrm flipV="1">
          <a:off x="8750300" y="5606566"/>
          <a:ext cx="889000" cy="5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120665</xdr:rowOff>
    </xdr:from>
    <xdr:to>
      <xdr:col>45</xdr:col>
      <xdr:colOff>177800</xdr:colOff>
      <xdr:row>35</xdr:row>
      <xdr:rowOff>140039</xdr:rowOff>
    </xdr:to>
    <xdr:cxnSp macro="">
      <xdr:nvCxnSpPr>
        <xdr:cNvPr id="291" name="直線コネクタ 290"/>
        <xdr:cNvCxnSpPr/>
      </xdr:nvCxnSpPr>
      <xdr:spPr>
        <a:xfrm>
          <a:off x="7861300" y="6121415"/>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2" name="フローチャート: 判断 291"/>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3" name="テキスト ボックス 292"/>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120665</xdr:rowOff>
    </xdr:from>
    <xdr:to>
      <xdr:col>41</xdr:col>
      <xdr:colOff>50800</xdr:colOff>
      <xdr:row>35</xdr:row>
      <xdr:rowOff>162465</xdr:rowOff>
    </xdr:to>
    <xdr:cxnSp macro="">
      <xdr:nvCxnSpPr>
        <xdr:cNvPr id="294" name="直線コネクタ 293"/>
        <xdr:cNvCxnSpPr/>
      </xdr:nvCxnSpPr>
      <xdr:spPr>
        <a:xfrm flipV="1">
          <a:off x="6972300" y="6121415"/>
          <a:ext cx="889000" cy="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295" name="フローチャート: 判断 294"/>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296" name="テキスト ボックス 295"/>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297" name="フローチャート: 判断 296"/>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298" name="テキスト ボックス 297"/>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82438</xdr:rowOff>
    </xdr:from>
    <xdr:to>
      <xdr:col>55</xdr:col>
      <xdr:colOff>50800</xdr:colOff>
      <xdr:row>35</xdr:row>
      <xdr:rowOff>12588</xdr:rowOff>
    </xdr:to>
    <xdr:sp macro="" textlink="">
      <xdr:nvSpPr>
        <xdr:cNvPr id="304" name="楕円 303"/>
        <xdr:cNvSpPr/>
      </xdr:nvSpPr>
      <xdr:spPr>
        <a:xfrm>
          <a:off x="10426700" y="59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105315</xdr:rowOff>
    </xdr:from>
    <xdr:ext cx="599010" cy="259045"/>
    <xdr:sp macro="" textlink="">
      <xdr:nvSpPr>
        <xdr:cNvPr id="305" name="補助費等該当値テキスト"/>
        <xdr:cNvSpPr txBox="1"/>
      </xdr:nvSpPr>
      <xdr:spPr>
        <a:xfrm>
          <a:off x="10528300" y="576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69366</xdr:rowOff>
    </xdr:from>
    <xdr:to>
      <xdr:col>50</xdr:col>
      <xdr:colOff>165100</xdr:colOff>
      <xdr:row>32</xdr:row>
      <xdr:rowOff>170966</xdr:rowOff>
    </xdr:to>
    <xdr:sp macro="" textlink="">
      <xdr:nvSpPr>
        <xdr:cNvPr id="306" name="楕円 305"/>
        <xdr:cNvSpPr/>
      </xdr:nvSpPr>
      <xdr:spPr>
        <a:xfrm>
          <a:off x="9588500" y="5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16043</xdr:rowOff>
    </xdr:from>
    <xdr:ext cx="599010" cy="259045"/>
    <xdr:sp macro="" textlink="">
      <xdr:nvSpPr>
        <xdr:cNvPr id="307" name="テキスト ボックス 306"/>
        <xdr:cNvSpPr txBox="1"/>
      </xdr:nvSpPr>
      <xdr:spPr>
        <a:xfrm>
          <a:off x="9339795" y="533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89239</xdr:rowOff>
    </xdr:from>
    <xdr:to>
      <xdr:col>46</xdr:col>
      <xdr:colOff>38100</xdr:colOff>
      <xdr:row>36</xdr:row>
      <xdr:rowOff>19389</xdr:rowOff>
    </xdr:to>
    <xdr:sp macro="" textlink="">
      <xdr:nvSpPr>
        <xdr:cNvPr id="308" name="楕円 307"/>
        <xdr:cNvSpPr/>
      </xdr:nvSpPr>
      <xdr:spPr>
        <a:xfrm>
          <a:off x="8699500" y="60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35916</xdr:rowOff>
    </xdr:from>
    <xdr:ext cx="599010" cy="259045"/>
    <xdr:sp macro="" textlink="">
      <xdr:nvSpPr>
        <xdr:cNvPr id="309" name="テキスト ボックス 308"/>
        <xdr:cNvSpPr txBox="1"/>
      </xdr:nvSpPr>
      <xdr:spPr>
        <a:xfrm>
          <a:off x="8450795" y="58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69865</xdr:rowOff>
    </xdr:from>
    <xdr:to>
      <xdr:col>41</xdr:col>
      <xdr:colOff>101600</xdr:colOff>
      <xdr:row>36</xdr:row>
      <xdr:rowOff>15</xdr:rowOff>
    </xdr:to>
    <xdr:sp macro="" textlink="">
      <xdr:nvSpPr>
        <xdr:cNvPr id="310" name="楕円 309"/>
        <xdr:cNvSpPr/>
      </xdr:nvSpPr>
      <xdr:spPr>
        <a:xfrm>
          <a:off x="7810500" y="6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16542</xdr:rowOff>
    </xdr:from>
    <xdr:ext cx="599010" cy="259045"/>
    <xdr:sp macro="" textlink="">
      <xdr:nvSpPr>
        <xdr:cNvPr id="311" name="テキスト ボックス 310"/>
        <xdr:cNvSpPr txBox="1"/>
      </xdr:nvSpPr>
      <xdr:spPr>
        <a:xfrm>
          <a:off x="7561795" y="5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111665</xdr:rowOff>
    </xdr:from>
    <xdr:to>
      <xdr:col>36</xdr:col>
      <xdr:colOff>165100</xdr:colOff>
      <xdr:row>36</xdr:row>
      <xdr:rowOff>41815</xdr:rowOff>
    </xdr:to>
    <xdr:sp macro="" textlink="">
      <xdr:nvSpPr>
        <xdr:cNvPr id="312" name="楕円 311"/>
        <xdr:cNvSpPr/>
      </xdr:nvSpPr>
      <xdr:spPr>
        <a:xfrm>
          <a:off x="6921500" y="61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58342</xdr:rowOff>
    </xdr:from>
    <xdr:ext cx="599010" cy="259045"/>
    <xdr:sp macro="" textlink="">
      <xdr:nvSpPr>
        <xdr:cNvPr id="313" name="テキスト ボックス 312"/>
        <xdr:cNvSpPr txBox="1"/>
      </xdr:nvSpPr>
      <xdr:spPr>
        <a:xfrm>
          <a:off x="6672795" y="5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150744</xdr:rowOff>
    </xdr:from>
    <xdr:to>
      <xdr:col>55</xdr:col>
      <xdr:colOff>0</xdr:colOff>
      <xdr:row>58</xdr:row>
      <xdr:rowOff>153733</xdr:rowOff>
    </xdr:to>
    <xdr:cxnSp macro="">
      <xdr:nvCxnSpPr>
        <xdr:cNvPr id="342" name="直線コネクタ 341"/>
        <xdr:cNvCxnSpPr/>
      </xdr:nvCxnSpPr>
      <xdr:spPr>
        <a:xfrm flipV="1">
          <a:off x="9639300" y="10094844"/>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86037</xdr:rowOff>
    </xdr:from>
    <xdr:to>
      <xdr:col>50</xdr:col>
      <xdr:colOff>114300</xdr:colOff>
      <xdr:row>58</xdr:row>
      <xdr:rowOff>153733</xdr:rowOff>
    </xdr:to>
    <xdr:cxnSp macro="">
      <xdr:nvCxnSpPr>
        <xdr:cNvPr id="345" name="直線コネクタ 344"/>
        <xdr:cNvCxnSpPr/>
      </xdr:nvCxnSpPr>
      <xdr:spPr>
        <a:xfrm>
          <a:off x="8750300" y="10030137"/>
          <a:ext cx="889000" cy="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86037</xdr:rowOff>
    </xdr:from>
    <xdr:to>
      <xdr:col>45</xdr:col>
      <xdr:colOff>177800</xdr:colOff>
      <xdr:row>58</xdr:row>
      <xdr:rowOff>113581</xdr:rowOff>
    </xdr:to>
    <xdr:cxnSp macro="">
      <xdr:nvCxnSpPr>
        <xdr:cNvPr id="348" name="直線コネクタ 347"/>
        <xdr:cNvCxnSpPr/>
      </xdr:nvCxnSpPr>
      <xdr:spPr>
        <a:xfrm flipV="1">
          <a:off x="7861300" y="10030137"/>
          <a:ext cx="889000" cy="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68888</xdr:rowOff>
    </xdr:from>
    <xdr:to>
      <xdr:col>46</xdr:col>
      <xdr:colOff>38100</xdr:colOff>
      <xdr:row>58</xdr:row>
      <xdr:rowOff>170488</xdr:rowOff>
    </xdr:to>
    <xdr:sp macro="" textlink="">
      <xdr:nvSpPr>
        <xdr:cNvPr id="349" name="フローチャート: 判断 348"/>
        <xdr:cNvSpPr/>
      </xdr:nvSpPr>
      <xdr:spPr>
        <a:xfrm>
          <a:off x="8699500" y="1001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161615</xdr:rowOff>
    </xdr:from>
    <xdr:ext cx="599010" cy="259045"/>
    <xdr:sp macro="" textlink="">
      <xdr:nvSpPr>
        <xdr:cNvPr id="350" name="テキスト ボックス 349"/>
        <xdr:cNvSpPr txBox="1"/>
      </xdr:nvSpPr>
      <xdr:spPr>
        <a:xfrm>
          <a:off x="8450795" y="1010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63001</xdr:rowOff>
    </xdr:from>
    <xdr:to>
      <xdr:col>41</xdr:col>
      <xdr:colOff>50800</xdr:colOff>
      <xdr:row>58</xdr:row>
      <xdr:rowOff>113581</xdr:rowOff>
    </xdr:to>
    <xdr:cxnSp macro="">
      <xdr:nvCxnSpPr>
        <xdr:cNvPr id="351" name="直線コネクタ 350"/>
        <xdr:cNvCxnSpPr/>
      </xdr:nvCxnSpPr>
      <xdr:spPr>
        <a:xfrm>
          <a:off x="6972300" y="10007101"/>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77630</xdr:rowOff>
    </xdr:from>
    <xdr:to>
      <xdr:col>41</xdr:col>
      <xdr:colOff>101600</xdr:colOff>
      <xdr:row>59</xdr:row>
      <xdr:rowOff>7780</xdr:rowOff>
    </xdr:to>
    <xdr:sp macro="" textlink="">
      <xdr:nvSpPr>
        <xdr:cNvPr id="352" name="フローチャート: 判断 351"/>
        <xdr:cNvSpPr/>
      </xdr:nvSpPr>
      <xdr:spPr>
        <a:xfrm>
          <a:off x="7810500" y="100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170357</xdr:rowOff>
    </xdr:from>
    <xdr:ext cx="599010" cy="259045"/>
    <xdr:sp macro="" textlink="">
      <xdr:nvSpPr>
        <xdr:cNvPr id="353" name="テキスト ボックス 352"/>
        <xdr:cNvSpPr txBox="1"/>
      </xdr:nvSpPr>
      <xdr:spPr>
        <a:xfrm>
          <a:off x="7561795" y="101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71464</xdr:rowOff>
    </xdr:from>
    <xdr:to>
      <xdr:col>36</xdr:col>
      <xdr:colOff>165100</xdr:colOff>
      <xdr:row>59</xdr:row>
      <xdr:rowOff>1614</xdr:rowOff>
    </xdr:to>
    <xdr:sp macro="" textlink="">
      <xdr:nvSpPr>
        <xdr:cNvPr id="354" name="フローチャート: 判断 353"/>
        <xdr:cNvSpPr/>
      </xdr:nvSpPr>
      <xdr:spPr>
        <a:xfrm>
          <a:off x="6921500" y="1001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164191</xdr:rowOff>
    </xdr:from>
    <xdr:ext cx="599010" cy="259045"/>
    <xdr:sp macro="" textlink="">
      <xdr:nvSpPr>
        <xdr:cNvPr id="355" name="テキスト ボックス 354"/>
        <xdr:cNvSpPr txBox="1"/>
      </xdr:nvSpPr>
      <xdr:spPr>
        <a:xfrm>
          <a:off x="6672795" y="10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99944</xdr:rowOff>
    </xdr:from>
    <xdr:to>
      <xdr:col>55</xdr:col>
      <xdr:colOff>50800</xdr:colOff>
      <xdr:row>59</xdr:row>
      <xdr:rowOff>30094</xdr:rowOff>
    </xdr:to>
    <xdr:sp macro="" textlink="">
      <xdr:nvSpPr>
        <xdr:cNvPr id="361" name="楕円 360"/>
        <xdr:cNvSpPr/>
      </xdr:nvSpPr>
      <xdr:spPr>
        <a:xfrm>
          <a:off x="10426700" y="100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14871</xdr:rowOff>
    </xdr:from>
    <xdr:ext cx="534377" cy="259045"/>
    <xdr:sp macro="" textlink="">
      <xdr:nvSpPr>
        <xdr:cNvPr id="362" name="普通建設事業費該当値テキスト"/>
        <xdr:cNvSpPr txBox="1"/>
      </xdr:nvSpPr>
      <xdr:spPr>
        <a:xfrm>
          <a:off x="10528300" y="99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102933</xdr:rowOff>
    </xdr:from>
    <xdr:to>
      <xdr:col>50</xdr:col>
      <xdr:colOff>165100</xdr:colOff>
      <xdr:row>59</xdr:row>
      <xdr:rowOff>33083</xdr:rowOff>
    </xdr:to>
    <xdr:sp macro="" textlink="">
      <xdr:nvSpPr>
        <xdr:cNvPr id="363" name="楕円 362"/>
        <xdr:cNvSpPr/>
      </xdr:nvSpPr>
      <xdr:spPr>
        <a:xfrm>
          <a:off x="9588500" y="100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24210</xdr:rowOff>
    </xdr:from>
    <xdr:ext cx="534377" cy="259045"/>
    <xdr:sp macro="" textlink="">
      <xdr:nvSpPr>
        <xdr:cNvPr id="364" name="テキスト ボックス 363"/>
        <xdr:cNvSpPr txBox="1"/>
      </xdr:nvSpPr>
      <xdr:spPr>
        <a:xfrm>
          <a:off x="9372111" y="101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35237</xdr:rowOff>
    </xdr:from>
    <xdr:to>
      <xdr:col>46</xdr:col>
      <xdr:colOff>38100</xdr:colOff>
      <xdr:row>58</xdr:row>
      <xdr:rowOff>136837</xdr:rowOff>
    </xdr:to>
    <xdr:sp macro="" textlink="">
      <xdr:nvSpPr>
        <xdr:cNvPr id="365" name="楕円 364"/>
        <xdr:cNvSpPr/>
      </xdr:nvSpPr>
      <xdr:spPr>
        <a:xfrm>
          <a:off x="8699500" y="99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153364</xdr:rowOff>
    </xdr:from>
    <xdr:ext cx="599010" cy="259045"/>
    <xdr:sp macro="" textlink="">
      <xdr:nvSpPr>
        <xdr:cNvPr id="366" name="テキスト ボックス 365"/>
        <xdr:cNvSpPr txBox="1"/>
      </xdr:nvSpPr>
      <xdr:spPr>
        <a:xfrm>
          <a:off x="8450795" y="97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62781</xdr:rowOff>
    </xdr:from>
    <xdr:to>
      <xdr:col>41</xdr:col>
      <xdr:colOff>101600</xdr:colOff>
      <xdr:row>58</xdr:row>
      <xdr:rowOff>164381</xdr:rowOff>
    </xdr:to>
    <xdr:sp macro="" textlink="">
      <xdr:nvSpPr>
        <xdr:cNvPr id="367" name="楕円 366"/>
        <xdr:cNvSpPr/>
      </xdr:nvSpPr>
      <xdr:spPr>
        <a:xfrm>
          <a:off x="7810500" y="1000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9458</xdr:rowOff>
    </xdr:from>
    <xdr:ext cx="599010" cy="259045"/>
    <xdr:sp macro="" textlink="">
      <xdr:nvSpPr>
        <xdr:cNvPr id="368" name="テキスト ボックス 367"/>
        <xdr:cNvSpPr txBox="1"/>
      </xdr:nvSpPr>
      <xdr:spPr>
        <a:xfrm>
          <a:off x="7561795" y="978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12201</xdr:rowOff>
    </xdr:from>
    <xdr:to>
      <xdr:col>36</xdr:col>
      <xdr:colOff>165100</xdr:colOff>
      <xdr:row>58</xdr:row>
      <xdr:rowOff>113801</xdr:rowOff>
    </xdr:to>
    <xdr:sp macro="" textlink="">
      <xdr:nvSpPr>
        <xdr:cNvPr id="369" name="楕円 368"/>
        <xdr:cNvSpPr/>
      </xdr:nvSpPr>
      <xdr:spPr>
        <a:xfrm>
          <a:off x="6921500" y="99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130328</xdr:rowOff>
    </xdr:from>
    <xdr:ext cx="599010" cy="259045"/>
    <xdr:sp macro="" textlink="">
      <xdr:nvSpPr>
        <xdr:cNvPr id="370" name="テキスト ボックス 369"/>
        <xdr:cNvSpPr txBox="1"/>
      </xdr:nvSpPr>
      <xdr:spPr>
        <a:xfrm>
          <a:off x="6672795" y="97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74081</xdr:rowOff>
    </xdr:from>
    <xdr:to>
      <xdr:col>55</xdr:col>
      <xdr:colOff>0</xdr:colOff>
      <xdr:row>78</xdr:row>
      <xdr:rowOff>77953</xdr:rowOff>
    </xdr:to>
    <xdr:cxnSp macro="">
      <xdr:nvCxnSpPr>
        <xdr:cNvPr id="397" name="直線コネクタ 396"/>
        <xdr:cNvCxnSpPr/>
      </xdr:nvCxnSpPr>
      <xdr:spPr>
        <a:xfrm>
          <a:off x="9639300" y="13447181"/>
          <a:ext cx="8382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56296</xdr:rowOff>
    </xdr:from>
    <xdr:to>
      <xdr:col>50</xdr:col>
      <xdr:colOff>114300</xdr:colOff>
      <xdr:row>78</xdr:row>
      <xdr:rowOff>74081</xdr:rowOff>
    </xdr:to>
    <xdr:cxnSp macro="">
      <xdr:nvCxnSpPr>
        <xdr:cNvPr id="400" name="直線コネクタ 399"/>
        <xdr:cNvCxnSpPr/>
      </xdr:nvCxnSpPr>
      <xdr:spPr>
        <a:xfrm>
          <a:off x="8750300" y="13429396"/>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56296</xdr:rowOff>
    </xdr:from>
    <xdr:to>
      <xdr:col>45</xdr:col>
      <xdr:colOff>177800</xdr:colOff>
      <xdr:row>78</xdr:row>
      <xdr:rowOff>66923</xdr:rowOff>
    </xdr:to>
    <xdr:cxnSp macro="">
      <xdr:nvCxnSpPr>
        <xdr:cNvPr id="403" name="直線コネクタ 402"/>
        <xdr:cNvCxnSpPr/>
      </xdr:nvCxnSpPr>
      <xdr:spPr>
        <a:xfrm flipV="1">
          <a:off x="7861300" y="13429396"/>
          <a:ext cx="889000" cy="1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4" name="フローチャート: 判断 403"/>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05" name="テキスト ボックス 404"/>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45887</xdr:rowOff>
    </xdr:from>
    <xdr:to>
      <xdr:col>41</xdr:col>
      <xdr:colOff>50800</xdr:colOff>
      <xdr:row>78</xdr:row>
      <xdr:rowOff>66923</xdr:rowOff>
    </xdr:to>
    <xdr:cxnSp macro="">
      <xdr:nvCxnSpPr>
        <xdr:cNvPr id="406" name="直線コネクタ 405"/>
        <xdr:cNvCxnSpPr/>
      </xdr:nvCxnSpPr>
      <xdr:spPr>
        <a:xfrm>
          <a:off x="6972300" y="1341898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07" name="フローチャート: 判断 406"/>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08" name="テキスト ボックス 407"/>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09" name="フローチャート: 判断 408"/>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0" name="テキスト ボックス 409"/>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27153</xdr:rowOff>
    </xdr:from>
    <xdr:to>
      <xdr:col>55</xdr:col>
      <xdr:colOff>50800</xdr:colOff>
      <xdr:row>78</xdr:row>
      <xdr:rowOff>128753</xdr:rowOff>
    </xdr:to>
    <xdr:sp macro="" textlink="">
      <xdr:nvSpPr>
        <xdr:cNvPr id="416" name="楕円 415"/>
        <xdr:cNvSpPr/>
      </xdr:nvSpPr>
      <xdr:spPr>
        <a:xfrm>
          <a:off x="10426700" y="134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113530</xdr:rowOff>
    </xdr:from>
    <xdr:ext cx="534377" cy="259045"/>
    <xdr:sp macro="" textlink="">
      <xdr:nvSpPr>
        <xdr:cNvPr id="417" name="普通建設事業費 （ うち新規整備　）該当値テキスト"/>
        <xdr:cNvSpPr txBox="1"/>
      </xdr:nvSpPr>
      <xdr:spPr>
        <a:xfrm>
          <a:off x="10528300" y="133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23281</xdr:rowOff>
    </xdr:from>
    <xdr:to>
      <xdr:col>50</xdr:col>
      <xdr:colOff>165100</xdr:colOff>
      <xdr:row>78</xdr:row>
      <xdr:rowOff>124881</xdr:rowOff>
    </xdr:to>
    <xdr:sp macro="" textlink="">
      <xdr:nvSpPr>
        <xdr:cNvPr id="418" name="楕円 417"/>
        <xdr:cNvSpPr/>
      </xdr:nvSpPr>
      <xdr:spPr>
        <a:xfrm>
          <a:off x="9588500" y="133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116008</xdr:rowOff>
    </xdr:from>
    <xdr:ext cx="534377" cy="259045"/>
    <xdr:sp macro="" textlink="">
      <xdr:nvSpPr>
        <xdr:cNvPr id="419" name="テキスト ボックス 418"/>
        <xdr:cNvSpPr txBox="1"/>
      </xdr:nvSpPr>
      <xdr:spPr>
        <a:xfrm>
          <a:off x="9372111" y="134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5496</xdr:rowOff>
    </xdr:from>
    <xdr:to>
      <xdr:col>46</xdr:col>
      <xdr:colOff>38100</xdr:colOff>
      <xdr:row>78</xdr:row>
      <xdr:rowOff>107096</xdr:rowOff>
    </xdr:to>
    <xdr:sp macro="" textlink="">
      <xdr:nvSpPr>
        <xdr:cNvPr id="420" name="楕円 419"/>
        <xdr:cNvSpPr/>
      </xdr:nvSpPr>
      <xdr:spPr>
        <a:xfrm>
          <a:off x="8699500" y="133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98223</xdr:rowOff>
    </xdr:from>
    <xdr:ext cx="534377" cy="259045"/>
    <xdr:sp macro="" textlink="">
      <xdr:nvSpPr>
        <xdr:cNvPr id="421" name="テキスト ボックス 420"/>
        <xdr:cNvSpPr txBox="1"/>
      </xdr:nvSpPr>
      <xdr:spPr>
        <a:xfrm>
          <a:off x="8483111" y="134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16123</xdr:rowOff>
    </xdr:from>
    <xdr:to>
      <xdr:col>41</xdr:col>
      <xdr:colOff>101600</xdr:colOff>
      <xdr:row>78</xdr:row>
      <xdr:rowOff>117723</xdr:rowOff>
    </xdr:to>
    <xdr:sp macro="" textlink="">
      <xdr:nvSpPr>
        <xdr:cNvPr id="422" name="楕円 421"/>
        <xdr:cNvSpPr/>
      </xdr:nvSpPr>
      <xdr:spPr>
        <a:xfrm>
          <a:off x="7810500" y="13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108850</xdr:rowOff>
    </xdr:from>
    <xdr:ext cx="534377" cy="259045"/>
    <xdr:sp macro="" textlink="">
      <xdr:nvSpPr>
        <xdr:cNvPr id="423" name="テキスト ボックス 422"/>
        <xdr:cNvSpPr txBox="1"/>
      </xdr:nvSpPr>
      <xdr:spPr>
        <a:xfrm>
          <a:off x="7594111" y="134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166537</xdr:rowOff>
    </xdr:from>
    <xdr:to>
      <xdr:col>36</xdr:col>
      <xdr:colOff>165100</xdr:colOff>
      <xdr:row>78</xdr:row>
      <xdr:rowOff>96687</xdr:rowOff>
    </xdr:to>
    <xdr:sp macro="" textlink="">
      <xdr:nvSpPr>
        <xdr:cNvPr id="424" name="楕円 423"/>
        <xdr:cNvSpPr/>
      </xdr:nvSpPr>
      <xdr:spPr>
        <a:xfrm>
          <a:off x="6921500" y="133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87814</xdr:rowOff>
    </xdr:from>
    <xdr:ext cx="534377" cy="259045"/>
    <xdr:sp macro="" textlink="">
      <xdr:nvSpPr>
        <xdr:cNvPr id="425" name="テキスト ボックス 424"/>
        <xdr:cNvSpPr txBox="1"/>
      </xdr:nvSpPr>
      <xdr:spPr>
        <a:xfrm>
          <a:off x="6705111" y="134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50856</xdr:rowOff>
    </xdr:from>
    <xdr:to>
      <xdr:col>55</xdr:col>
      <xdr:colOff>0</xdr:colOff>
      <xdr:row>99</xdr:row>
      <xdr:rowOff>52738</xdr:rowOff>
    </xdr:to>
    <xdr:cxnSp macro="">
      <xdr:nvCxnSpPr>
        <xdr:cNvPr id="456" name="直線コネクタ 455"/>
        <xdr:cNvCxnSpPr/>
      </xdr:nvCxnSpPr>
      <xdr:spPr>
        <a:xfrm>
          <a:off x="9639300" y="17024406"/>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24281</xdr:rowOff>
    </xdr:from>
    <xdr:to>
      <xdr:col>50</xdr:col>
      <xdr:colOff>114300</xdr:colOff>
      <xdr:row>99</xdr:row>
      <xdr:rowOff>50856</xdr:rowOff>
    </xdr:to>
    <xdr:cxnSp macro="">
      <xdr:nvCxnSpPr>
        <xdr:cNvPr id="459" name="直線コネクタ 458"/>
        <xdr:cNvCxnSpPr/>
      </xdr:nvCxnSpPr>
      <xdr:spPr>
        <a:xfrm>
          <a:off x="8750300" y="16997831"/>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166415</xdr:rowOff>
    </xdr:from>
    <xdr:to>
      <xdr:col>45</xdr:col>
      <xdr:colOff>177800</xdr:colOff>
      <xdr:row>99</xdr:row>
      <xdr:rowOff>24281</xdr:rowOff>
    </xdr:to>
    <xdr:cxnSp macro="">
      <xdr:nvCxnSpPr>
        <xdr:cNvPr id="462" name="直線コネクタ 461"/>
        <xdr:cNvCxnSpPr/>
      </xdr:nvCxnSpPr>
      <xdr:spPr>
        <a:xfrm>
          <a:off x="7861300" y="16968515"/>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142030</xdr:rowOff>
    </xdr:from>
    <xdr:to>
      <xdr:col>46</xdr:col>
      <xdr:colOff>38100</xdr:colOff>
      <xdr:row>99</xdr:row>
      <xdr:rowOff>72180</xdr:rowOff>
    </xdr:to>
    <xdr:sp macro="" textlink="">
      <xdr:nvSpPr>
        <xdr:cNvPr id="463" name="フローチャート: 判断 462"/>
        <xdr:cNvSpPr/>
      </xdr:nvSpPr>
      <xdr:spPr>
        <a:xfrm>
          <a:off x="8699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88707</xdr:rowOff>
    </xdr:from>
    <xdr:ext cx="534377" cy="259045"/>
    <xdr:sp macro="" textlink="">
      <xdr:nvSpPr>
        <xdr:cNvPr id="464" name="テキスト ボックス 463"/>
        <xdr:cNvSpPr txBox="1"/>
      </xdr:nvSpPr>
      <xdr:spPr>
        <a:xfrm>
          <a:off x="8483111" y="167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110914</xdr:rowOff>
    </xdr:from>
    <xdr:to>
      <xdr:col>41</xdr:col>
      <xdr:colOff>50800</xdr:colOff>
      <xdr:row>98</xdr:row>
      <xdr:rowOff>166415</xdr:rowOff>
    </xdr:to>
    <xdr:cxnSp macro="">
      <xdr:nvCxnSpPr>
        <xdr:cNvPr id="465" name="直線コネクタ 464"/>
        <xdr:cNvCxnSpPr/>
      </xdr:nvCxnSpPr>
      <xdr:spPr>
        <a:xfrm>
          <a:off x="6972300" y="16913014"/>
          <a:ext cx="8890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149924</xdr:rowOff>
    </xdr:from>
    <xdr:to>
      <xdr:col>41</xdr:col>
      <xdr:colOff>101600</xdr:colOff>
      <xdr:row>99</xdr:row>
      <xdr:rowOff>80074</xdr:rowOff>
    </xdr:to>
    <xdr:sp macro="" textlink="">
      <xdr:nvSpPr>
        <xdr:cNvPr id="466" name="フローチャート: 判断 465"/>
        <xdr:cNvSpPr/>
      </xdr:nvSpPr>
      <xdr:spPr>
        <a:xfrm>
          <a:off x="7810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71201</xdr:rowOff>
    </xdr:from>
    <xdr:ext cx="534377" cy="259045"/>
    <xdr:sp macro="" textlink="">
      <xdr:nvSpPr>
        <xdr:cNvPr id="467" name="テキスト ボックス 466"/>
        <xdr:cNvSpPr txBox="1"/>
      </xdr:nvSpPr>
      <xdr:spPr>
        <a:xfrm>
          <a:off x="7594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154412</xdr:rowOff>
    </xdr:from>
    <xdr:to>
      <xdr:col>36</xdr:col>
      <xdr:colOff>165100</xdr:colOff>
      <xdr:row>99</xdr:row>
      <xdr:rowOff>84562</xdr:rowOff>
    </xdr:to>
    <xdr:sp macro="" textlink="">
      <xdr:nvSpPr>
        <xdr:cNvPr id="468" name="フローチャート: 判断 467"/>
        <xdr:cNvSpPr/>
      </xdr:nvSpPr>
      <xdr:spPr>
        <a:xfrm>
          <a:off x="6921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75689</xdr:rowOff>
    </xdr:from>
    <xdr:ext cx="534377" cy="259045"/>
    <xdr:sp macro="" textlink="">
      <xdr:nvSpPr>
        <xdr:cNvPr id="469" name="テキスト ボックス 468"/>
        <xdr:cNvSpPr txBox="1"/>
      </xdr:nvSpPr>
      <xdr:spPr>
        <a:xfrm>
          <a:off x="6705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1938</xdr:rowOff>
    </xdr:from>
    <xdr:to>
      <xdr:col>55</xdr:col>
      <xdr:colOff>50800</xdr:colOff>
      <xdr:row>99</xdr:row>
      <xdr:rowOff>103538</xdr:rowOff>
    </xdr:to>
    <xdr:sp macro="" textlink="">
      <xdr:nvSpPr>
        <xdr:cNvPr id="475" name="楕円 474"/>
        <xdr:cNvSpPr/>
      </xdr:nvSpPr>
      <xdr:spPr>
        <a:xfrm>
          <a:off x="10426700" y="169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88315</xdr:rowOff>
    </xdr:from>
    <xdr:ext cx="534377" cy="259045"/>
    <xdr:sp macro="" textlink="">
      <xdr:nvSpPr>
        <xdr:cNvPr id="476" name="普通建設事業費 （ うち更新整備　）該当値テキスト"/>
        <xdr:cNvSpPr txBox="1"/>
      </xdr:nvSpPr>
      <xdr:spPr>
        <a:xfrm>
          <a:off x="10528300" y="16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56</xdr:rowOff>
    </xdr:from>
    <xdr:to>
      <xdr:col>50</xdr:col>
      <xdr:colOff>165100</xdr:colOff>
      <xdr:row>99</xdr:row>
      <xdr:rowOff>101656</xdr:rowOff>
    </xdr:to>
    <xdr:sp macro="" textlink="">
      <xdr:nvSpPr>
        <xdr:cNvPr id="477" name="楕円 476"/>
        <xdr:cNvSpPr/>
      </xdr:nvSpPr>
      <xdr:spPr>
        <a:xfrm>
          <a:off x="9588500" y="169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92783</xdr:rowOff>
    </xdr:from>
    <xdr:ext cx="534377" cy="259045"/>
    <xdr:sp macro="" textlink="">
      <xdr:nvSpPr>
        <xdr:cNvPr id="478" name="テキスト ボックス 477"/>
        <xdr:cNvSpPr txBox="1"/>
      </xdr:nvSpPr>
      <xdr:spPr>
        <a:xfrm>
          <a:off x="9372111" y="1706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144931</xdr:rowOff>
    </xdr:from>
    <xdr:to>
      <xdr:col>46</xdr:col>
      <xdr:colOff>38100</xdr:colOff>
      <xdr:row>99</xdr:row>
      <xdr:rowOff>75081</xdr:rowOff>
    </xdr:to>
    <xdr:sp macro="" textlink="">
      <xdr:nvSpPr>
        <xdr:cNvPr id="479" name="楕円 478"/>
        <xdr:cNvSpPr/>
      </xdr:nvSpPr>
      <xdr:spPr>
        <a:xfrm>
          <a:off x="8699500" y="169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66208</xdr:rowOff>
    </xdr:from>
    <xdr:ext cx="534377" cy="259045"/>
    <xdr:sp macro="" textlink="">
      <xdr:nvSpPr>
        <xdr:cNvPr id="480" name="テキスト ボックス 479"/>
        <xdr:cNvSpPr txBox="1"/>
      </xdr:nvSpPr>
      <xdr:spPr>
        <a:xfrm>
          <a:off x="8483111" y="1703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115615</xdr:rowOff>
    </xdr:from>
    <xdr:to>
      <xdr:col>41</xdr:col>
      <xdr:colOff>101600</xdr:colOff>
      <xdr:row>99</xdr:row>
      <xdr:rowOff>45765</xdr:rowOff>
    </xdr:to>
    <xdr:sp macro="" textlink="">
      <xdr:nvSpPr>
        <xdr:cNvPr id="481" name="楕円 480"/>
        <xdr:cNvSpPr/>
      </xdr:nvSpPr>
      <xdr:spPr>
        <a:xfrm>
          <a:off x="7810500" y="169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62292</xdr:rowOff>
    </xdr:from>
    <xdr:ext cx="534377" cy="259045"/>
    <xdr:sp macro="" textlink="">
      <xdr:nvSpPr>
        <xdr:cNvPr id="482" name="テキスト ボックス 481"/>
        <xdr:cNvSpPr txBox="1"/>
      </xdr:nvSpPr>
      <xdr:spPr>
        <a:xfrm>
          <a:off x="7594111"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60114</xdr:rowOff>
    </xdr:from>
    <xdr:to>
      <xdr:col>36</xdr:col>
      <xdr:colOff>165100</xdr:colOff>
      <xdr:row>98</xdr:row>
      <xdr:rowOff>161714</xdr:rowOff>
    </xdr:to>
    <xdr:sp macro="" textlink="">
      <xdr:nvSpPr>
        <xdr:cNvPr id="483" name="楕円 482"/>
        <xdr:cNvSpPr/>
      </xdr:nvSpPr>
      <xdr:spPr>
        <a:xfrm>
          <a:off x="6921500" y="168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6791</xdr:rowOff>
    </xdr:from>
    <xdr:ext cx="599010" cy="259045"/>
    <xdr:sp macro="" textlink="">
      <xdr:nvSpPr>
        <xdr:cNvPr id="484" name="テキスト ボックス 483"/>
        <xdr:cNvSpPr txBox="1"/>
      </xdr:nvSpPr>
      <xdr:spPr>
        <a:xfrm>
          <a:off x="6672795" y="166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97642</xdr:rowOff>
    </xdr:from>
    <xdr:to>
      <xdr:col>85</xdr:col>
      <xdr:colOff>127000</xdr:colOff>
      <xdr:row>38</xdr:row>
      <xdr:rowOff>27089</xdr:rowOff>
    </xdr:to>
    <xdr:cxnSp macro="">
      <xdr:nvCxnSpPr>
        <xdr:cNvPr id="511" name="直線コネクタ 510"/>
        <xdr:cNvCxnSpPr/>
      </xdr:nvCxnSpPr>
      <xdr:spPr>
        <a:xfrm flipV="1">
          <a:off x="15481300" y="6441292"/>
          <a:ext cx="838200" cy="10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164498</xdr:rowOff>
    </xdr:from>
    <xdr:ext cx="534377" cy="259045"/>
    <xdr:sp macro="" textlink="">
      <xdr:nvSpPr>
        <xdr:cNvPr id="512" name="災害復旧事業費平均値テキスト"/>
        <xdr:cNvSpPr txBox="1"/>
      </xdr:nvSpPr>
      <xdr:spPr>
        <a:xfrm>
          <a:off x="16370300" y="6508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27089</xdr:rowOff>
    </xdr:from>
    <xdr:to>
      <xdr:col>81</xdr:col>
      <xdr:colOff>50800</xdr:colOff>
      <xdr:row>38</xdr:row>
      <xdr:rowOff>120521</xdr:rowOff>
    </xdr:to>
    <xdr:cxnSp macro="">
      <xdr:nvCxnSpPr>
        <xdr:cNvPr id="514" name="直線コネクタ 513"/>
        <xdr:cNvCxnSpPr/>
      </xdr:nvCxnSpPr>
      <xdr:spPr>
        <a:xfrm flipV="1">
          <a:off x="14592300" y="6542189"/>
          <a:ext cx="889000" cy="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6" name="テキスト ボックス 515"/>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120521</xdr:rowOff>
    </xdr:from>
    <xdr:to>
      <xdr:col>76</xdr:col>
      <xdr:colOff>114300</xdr:colOff>
      <xdr:row>38</xdr:row>
      <xdr:rowOff>121437</xdr:rowOff>
    </xdr:to>
    <xdr:cxnSp macro="">
      <xdr:nvCxnSpPr>
        <xdr:cNvPr id="517" name="直線コネクタ 516"/>
        <xdr:cNvCxnSpPr/>
      </xdr:nvCxnSpPr>
      <xdr:spPr>
        <a:xfrm flipV="1">
          <a:off x="13703300" y="6635621"/>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68873</xdr:rowOff>
    </xdr:from>
    <xdr:to>
      <xdr:col>76</xdr:col>
      <xdr:colOff>165100</xdr:colOff>
      <xdr:row>38</xdr:row>
      <xdr:rowOff>170473</xdr:rowOff>
    </xdr:to>
    <xdr:sp macro="" textlink="">
      <xdr:nvSpPr>
        <xdr:cNvPr id="518" name="フローチャート: 判断 517"/>
        <xdr:cNvSpPr/>
      </xdr:nvSpPr>
      <xdr:spPr>
        <a:xfrm>
          <a:off x="14541500" y="658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15550</xdr:rowOff>
    </xdr:from>
    <xdr:ext cx="469744" cy="259045"/>
    <xdr:sp macro="" textlink="">
      <xdr:nvSpPr>
        <xdr:cNvPr id="519" name="テキスト ボックス 518"/>
        <xdr:cNvSpPr txBox="1"/>
      </xdr:nvSpPr>
      <xdr:spPr>
        <a:xfrm>
          <a:off x="14357428" y="635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121437</xdr:rowOff>
    </xdr:from>
    <xdr:to>
      <xdr:col>71</xdr:col>
      <xdr:colOff>177800</xdr:colOff>
      <xdr:row>38</xdr:row>
      <xdr:rowOff>130295</xdr:rowOff>
    </xdr:to>
    <xdr:cxnSp macro="">
      <xdr:nvCxnSpPr>
        <xdr:cNvPr id="520" name="直線コネクタ 519"/>
        <xdr:cNvCxnSpPr/>
      </xdr:nvCxnSpPr>
      <xdr:spPr>
        <a:xfrm flipV="1">
          <a:off x="12814300" y="6636537"/>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66655</xdr:rowOff>
    </xdr:from>
    <xdr:to>
      <xdr:col>72</xdr:col>
      <xdr:colOff>38100</xdr:colOff>
      <xdr:row>38</xdr:row>
      <xdr:rowOff>168255</xdr:rowOff>
    </xdr:to>
    <xdr:sp macro="" textlink="">
      <xdr:nvSpPr>
        <xdr:cNvPr id="521" name="フローチャート: 判断 520"/>
        <xdr:cNvSpPr/>
      </xdr:nvSpPr>
      <xdr:spPr>
        <a:xfrm>
          <a:off x="136525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13332</xdr:rowOff>
    </xdr:from>
    <xdr:ext cx="469744" cy="259045"/>
    <xdr:sp macro="" textlink="">
      <xdr:nvSpPr>
        <xdr:cNvPr id="522" name="テキスト ボックス 521"/>
        <xdr:cNvSpPr txBox="1"/>
      </xdr:nvSpPr>
      <xdr:spPr>
        <a:xfrm>
          <a:off x="13468428" y="635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66641</xdr:rowOff>
    </xdr:from>
    <xdr:to>
      <xdr:col>67</xdr:col>
      <xdr:colOff>101600</xdr:colOff>
      <xdr:row>38</xdr:row>
      <xdr:rowOff>168241</xdr:rowOff>
    </xdr:to>
    <xdr:sp macro="" textlink="">
      <xdr:nvSpPr>
        <xdr:cNvPr id="523" name="フローチャート: 判断 522"/>
        <xdr:cNvSpPr/>
      </xdr:nvSpPr>
      <xdr:spPr>
        <a:xfrm>
          <a:off x="12763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13318</xdr:rowOff>
    </xdr:from>
    <xdr:ext cx="469744" cy="259045"/>
    <xdr:sp macro="" textlink="">
      <xdr:nvSpPr>
        <xdr:cNvPr id="524" name="テキスト ボックス 523"/>
        <xdr:cNvSpPr txBox="1"/>
      </xdr:nvSpPr>
      <xdr:spPr>
        <a:xfrm>
          <a:off x="12579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46842</xdr:rowOff>
    </xdr:from>
    <xdr:to>
      <xdr:col>85</xdr:col>
      <xdr:colOff>177800</xdr:colOff>
      <xdr:row>37</xdr:row>
      <xdr:rowOff>148442</xdr:rowOff>
    </xdr:to>
    <xdr:sp macro="" textlink="">
      <xdr:nvSpPr>
        <xdr:cNvPr id="530" name="楕円 529"/>
        <xdr:cNvSpPr/>
      </xdr:nvSpPr>
      <xdr:spPr>
        <a:xfrm>
          <a:off x="16268700" y="63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69719</xdr:rowOff>
    </xdr:from>
    <xdr:ext cx="534377" cy="259045"/>
    <xdr:sp macro="" textlink="">
      <xdr:nvSpPr>
        <xdr:cNvPr id="531" name="災害復旧事業費該当値テキスト"/>
        <xdr:cNvSpPr txBox="1"/>
      </xdr:nvSpPr>
      <xdr:spPr>
        <a:xfrm>
          <a:off x="16370300" y="62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147739</xdr:rowOff>
    </xdr:from>
    <xdr:to>
      <xdr:col>81</xdr:col>
      <xdr:colOff>101600</xdr:colOff>
      <xdr:row>38</xdr:row>
      <xdr:rowOff>77890</xdr:rowOff>
    </xdr:to>
    <xdr:sp macro="" textlink="">
      <xdr:nvSpPr>
        <xdr:cNvPr id="532" name="楕円 531"/>
        <xdr:cNvSpPr/>
      </xdr:nvSpPr>
      <xdr:spPr>
        <a:xfrm>
          <a:off x="15430500" y="649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94416</xdr:rowOff>
    </xdr:from>
    <xdr:ext cx="534377" cy="259045"/>
    <xdr:sp macro="" textlink="">
      <xdr:nvSpPr>
        <xdr:cNvPr id="533" name="テキスト ボックス 532"/>
        <xdr:cNvSpPr txBox="1"/>
      </xdr:nvSpPr>
      <xdr:spPr>
        <a:xfrm>
          <a:off x="15214111" y="62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69721</xdr:rowOff>
    </xdr:from>
    <xdr:to>
      <xdr:col>76</xdr:col>
      <xdr:colOff>165100</xdr:colOff>
      <xdr:row>38</xdr:row>
      <xdr:rowOff>171321</xdr:rowOff>
    </xdr:to>
    <xdr:sp macro="" textlink="">
      <xdr:nvSpPr>
        <xdr:cNvPr id="534" name="楕円 533"/>
        <xdr:cNvSpPr/>
      </xdr:nvSpPr>
      <xdr:spPr>
        <a:xfrm>
          <a:off x="14541500" y="65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162448</xdr:rowOff>
    </xdr:from>
    <xdr:ext cx="469744" cy="259045"/>
    <xdr:sp macro="" textlink="">
      <xdr:nvSpPr>
        <xdr:cNvPr id="535" name="テキスト ボックス 534"/>
        <xdr:cNvSpPr txBox="1"/>
      </xdr:nvSpPr>
      <xdr:spPr>
        <a:xfrm>
          <a:off x="14357428" y="667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70637</xdr:rowOff>
    </xdr:from>
    <xdr:to>
      <xdr:col>72</xdr:col>
      <xdr:colOff>38100</xdr:colOff>
      <xdr:row>39</xdr:row>
      <xdr:rowOff>787</xdr:rowOff>
    </xdr:to>
    <xdr:sp macro="" textlink="">
      <xdr:nvSpPr>
        <xdr:cNvPr id="536" name="楕円 535"/>
        <xdr:cNvSpPr/>
      </xdr:nvSpPr>
      <xdr:spPr>
        <a:xfrm>
          <a:off x="13652500" y="65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163364</xdr:rowOff>
    </xdr:from>
    <xdr:ext cx="469744" cy="259045"/>
    <xdr:sp macro="" textlink="">
      <xdr:nvSpPr>
        <xdr:cNvPr id="537" name="テキスト ボックス 536"/>
        <xdr:cNvSpPr txBox="1"/>
      </xdr:nvSpPr>
      <xdr:spPr>
        <a:xfrm>
          <a:off x="13468428" y="66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79495</xdr:rowOff>
    </xdr:from>
    <xdr:to>
      <xdr:col>67</xdr:col>
      <xdr:colOff>101600</xdr:colOff>
      <xdr:row>39</xdr:row>
      <xdr:rowOff>9645</xdr:rowOff>
    </xdr:to>
    <xdr:sp macro="" textlink="">
      <xdr:nvSpPr>
        <xdr:cNvPr id="538" name="楕円 537"/>
        <xdr:cNvSpPr/>
      </xdr:nvSpPr>
      <xdr:spPr>
        <a:xfrm>
          <a:off x="12763500" y="65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772</xdr:rowOff>
    </xdr:from>
    <xdr:ext cx="469744" cy="259045"/>
    <xdr:sp macro="" textlink="">
      <xdr:nvSpPr>
        <xdr:cNvPr id="539" name="テキスト ボックス 538"/>
        <xdr:cNvSpPr txBox="1"/>
      </xdr:nvSpPr>
      <xdr:spPr>
        <a:xfrm>
          <a:off x="12579428" y="66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131401</xdr:rowOff>
    </xdr:from>
    <xdr:to>
      <xdr:col>85</xdr:col>
      <xdr:colOff>127000</xdr:colOff>
      <xdr:row>76</xdr:row>
      <xdr:rowOff>137224</xdr:rowOff>
    </xdr:to>
    <xdr:cxnSp macro="">
      <xdr:nvCxnSpPr>
        <xdr:cNvPr id="615" name="直線コネクタ 614"/>
        <xdr:cNvCxnSpPr/>
      </xdr:nvCxnSpPr>
      <xdr:spPr>
        <a:xfrm flipV="1">
          <a:off x="15481300" y="13161601"/>
          <a:ext cx="8382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137224</xdr:rowOff>
    </xdr:from>
    <xdr:to>
      <xdr:col>81</xdr:col>
      <xdr:colOff>50800</xdr:colOff>
      <xdr:row>77</xdr:row>
      <xdr:rowOff>34451</xdr:rowOff>
    </xdr:to>
    <xdr:cxnSp macro="">
      <xdr:nvCxnSpPr>
        <xdr:cNvPr id="618" name="直線コネクタ 617"/>
        <xdr:cNvCxnSpPr/>
      </xdr:nvCxnSpPr>
      <xdr:spPr>
        <a:xfrm flipV="1">
          <a:off x="14592300" y="13167424"/>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34451</xdr:rowOff>
    </xdr:from>
    <xdr:to>
      <xdr:col>76</xdr:col>
      <xdr:colOff>114300</xdr:colOff>
      <xdr:row>77</xdr:row>
      <xdr:rowOff>53315</xdr:rowOff>
    </xdr:to>
    <xdr:cxnSp macro="">
      <xdr:nvCxnSpPr>
        <xdr:cNvPr id="621" name="直線コネクタ 620"/>
        <xdr:cNvCxnSpPr/>
      </xdr:nvCxnSpPr>
      <xdr:spPr>
        <a:xfrm flipV="1">
          <a:off x="13703300" y="13236101"/>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88703</xdr:rowOff>
    </xdr:from>
    <xdr:to>
      <xdr:col>76</xdr:col>
      <xdr:colOff>165100</xdr:colOff>
      <xdr:row>78</xdr:row>
      <xdr:rowOff>18853</xdr:rowOff>
    </xdr:to>
    <xdr:sp macro="" textlink="">
      <xdr:nvSpPr>
        <xdr:cNvPr id="622" name="フローチャート: 判断 621"/>
        <xdr:cNvSpPr/>
      </xdr:nvSpPr>
      <xdr:spPr>
        <a:xfrm>
          <a:off x="14541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9980</xdr:rowOff>
    </xdr:from>
    <xdr:ext cx="534377" cy="259045"/>
    <xdr:sp macro="" textlink="">
      <xdr:nvSpPr>
        <xdr:cNvPr id="623" name="テキスト ボックス 622"/>
        <xdr:cNvSpPr txBox="1"/>
      </xdr:nvSpPr>
      <xdr:spPr>
        <a:xfrm>
          <a:off x="14325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53315</xdr:rowOff>
    </xdr:from>
    <xdr:to>
      <xdr:col>71</xdr:col>
      <xdr:colOff>177800</xdr:colOff>
      <xdr:row>77</xdr:row>
      <xdr:rowOff>61923</xdr:rowOff>
    </xdr:to>
    <xdr:cxnSp macro="">
      <xdr:nvCxnSpPr>
        <xdr:cNvPr id="624" name="直線コネクタ 623"/>
        <xdr:cNvCxnSpPr/>
      </xdr:nvCxnSpPr>
      <xdr:spPr>
        <a:xfrm flipV="1">
          <a:off x="12814300" y="13254965"/>
          <a:ext cx="889000" cy="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102859</xdr:rowOff>
    </xdr:from>
    <xdr:to>
      <xdr:col>72</xdr:col>
      <xdr:colOff>38100</xdr:colOff>
      <xdr:row>78</xdr:row>
      <xdr:rowOff>33009</xdr:rowOff>
    </xdr:to>
    <xdr:sp macro="" textlink="">
      <xdr:nvSpPr>
        <xdr:cNvPr id="625" name="フローチャート: 判断 624"/>
        <xdr:cNvSpPr/>
      </xdr:nvSpPr>
      <xdr:spPr>
        <a:xfrm>
          <a:off x="13652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24136</xdr:rowOff>
    </xdr:from>
    <xdr:ext cx="534377" cy="259045"/>
    <xdr:sp macro="" textlink="">
      <xdr:nvSpPr>
        <xdr:cNvPr id="626" name="テキスト ボックス 625"/>
        <xdr:cNvSpPr txBox="1"/>
      </xdr:nvSpPr>
      <xdr:spPr>
        <a:xfrm>
          <a:off x="13436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100209</xdr:rowOff>
    </xdr:from>
    <xdr:to>
      <xdr:col>67</xdr:col>
      <xdr:colOff>101600</xdr:colOff>
      <xdr:row>78</xdr:row>
      <xdr:rowOff>30359</xdr:rowOff>
    </xdr:to>
    <xdr:sp macro="" textlink="">
      <xdr:nvSpPr>
        <xdr:cNvPr id="627" name="フローチャート: 判断 626"/>
        <xdr:cNvSpPr/>
      </xdr:nvSpPr>
      <xdr:spPr>
        <a:xfrm>
          <a:off x="12763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21486</xdr:rowOff>
    </xdr:from>
    <xdr:ext cx="534377" cy="259045"/>
    <xdr:sp macro="" textlink="">
      <xdr:nvSpPr>
        <xdr:cNvPr id="628" name="テキスト ボックス 627"/>
        <xdr:cNvSpPr txBox="1"/>
      </xdr:nvSpPr>
      <xdr:spPr>
        <a:xfrm>
          <a:off x="12547111" y="133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80601</xdr:rowOff>
    </xdr:from>
    <xdr:to>
      <xdr:col>85</xdr:col>
      <xdr:colOff>177800</xdr:colOff>
      <xdr:row>77</xdr:row>
      <xdr:rowOff>10751</xdr:rowOff>
    </xdr:to>
    <xdr:sp macro="" textlink="">
      <xdr:nvSpPr>
        <xdr:cNvPr id="634" name="楕円 633"/>
        <xdr:cNvSpPr/>
      </xdr:nvSpPr>
      <xdr:spPr>
        <a:xfrm>
          <a:off x="16268700" y="131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103479</xdr:rowOff>
    </xdr:from>
    <xdr:ext cx="599010" cy="259045"/>
    <xdr:sp macro="" textlink="">
      <xdr:nvSpPr>
        <xdr:cNvPr id="635" name="公債費該当値テキスト"/>
        <xdr:cNvSpPr txBox="1"/>
      </xdr:nvSpPr>
      <xdr:spPr>
        <a:xfrm>
          <a:off x="16370300" y="1296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86424</xdr:rowOff>
    </xdr:from>
    <xdr:to>
      <xdr:col>81</xdr:col>
      <xdr:colOff>101600</xdr:colOff>
      <xdr:row>77</xdr:row>
      <xdr:rowOff>16574</xdr:rowOff>
    </xdr:to>
    <xdr:sp macro="" textlink="">
      <xdr:nvSpPr>
        <xdr:cNvPr id="636" name="楕円 635"/>
        <xdr:cNvSpPr/>
      </xdr:nvSpPr>
      <xdr:spPr>
        <a:xfrm>
          <a:off x="15430500" y="131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33101</xdr:rowOff>
    </xdr:from>
    <xdr:ext cx="599010" cy="259045"/>
    <xdr:sp macro="" textlink="">
      <xdr:nvSpPr>
        <xdr:cNvPr id="637" name="テキスト ボックス 636"/>
        <xdr:cNvSpPr txBox="1"/>
      </xdr:nvSpPr>
      <xdr:spPr>
        <a:xfrm>
          <a:off x="15181795" y="128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155101</xdr:rowOff>
    </xdr:from>
    <xdr:to>
      <xdr:col>76</xdr:col>
      <xdr:colOff>165100</xdr:colOff>
      <xdr:row>77</xdr:row>
      <xdr:rowOff>85251</xdr:rowOff>
    </xdr:to>
    <xdr:sp macro="" textlink="">
      <xdr:nvSpPr>
        <xdr:cNvPr id="638" name="楕円 637"/>
        <xdr:cNvSpPr/>
      </xdr:nvSpPr>
      <xdr:spPr>
        <a:xfrm>
          <a:off x="14541500" y="131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101778</xdr:rowOff>
    </xdr:from>
    <xdr:ext cx="599010" cy="259045"/>
    <xdr:sp macro="" textlink="">
      <xdr:nvSpPr>
        <xdr:cNvPr id="639" name="テキスト ボックス 638"/>
        <xdr:cNvSpPr txBox="1"/>
      </xdr:nvSpPr>
      <xdr:spPr>
        <a:xfrm>
          <a:off x="14292795" y="1296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2515</xdr:rowOff>
    </xdr:from>
    <xdr:to>
      <xdr:col>72</xdr:col>
      <xdr:colOff>38100</xdr:colOff>
      <xdr:row>77</xdr:row>
      <xdr:rowOff>104115</xdr:rowOff>
    </xdr:to>
    <xdr:sp macro="" textlink="">
      <xdr:nvSpPr>
        <xdr:cNvPr id="640" name="楕円 639"/>
        <xdr:cNvSpPr/>
      </xdr:nvSpPr>
      <xdr:spPr>
        <a:xfrm>
          <a:off x="13652500" y="132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120642</xdr:rowOff>
    </xdr:from>
    <xdr:ext cx="599010" cy="259045"/>
    <xdr:sp macro="" textlink="">
      <xdr:nvSpPr>
        <xdr:cNvPr id="641" name="テキスト ボックス 640"/>
        <xdr:cNvSpPr txBox="1"/>
      </xdr:nvSpPr>
      <xdr:spPr>
        <a:xfrm>
          <a:off x="13403795" y="1297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11123</xdr:rowOff>
    </xdr:from>
    <xdr:to>
      <xdr:col>67</xdr:col>
      <xdr:colOff>101600</xdr:colOff>
      <xdr:row>77</xdr:row>
      <xdr:rowOff>112723</xdr:rowOff>
    </xdr:to>
    <xdr:sp macro="" textlink="">
      <xdr:nvSpPr>
        <xdr:cNvPr id="642" name="楕円 641"/>
        <xdr:cNvSpPr/>
      </xdr:nvSpPr>
      <xdr:spPr>
        <a:xfrm>
          <a:off x="12763500" y="132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129250</xdr:rowOff>
    </xdr:from>
    <xdr:ext cx="599010" cy="259045"/>
    <xdr:sp macro="" textlink="">
      <xdr:nvSpPr>
        <xdr:cNvPr id="643" name="テキスト ボックス 642"/>
        <xdr:cNvSpPr txBox="1"/>
      </xdr:nvSpPr>
      <xdr:spPr>
        <a:xfrm>
          <a:off x="12514795" y="1298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58857</xdr:rowOff>
    </xdr:from>
    <xdr:to>
      <xdr:col>85</xdr:col>
      <xdr:colOff>127000</xdr:colOff>
      <xdr:row>98</xdr:row>
      <xdr:rowOff>165167</xdr:rowOff>
    </xdr:to>
    <xdr:cxnSp macro="">
      <xdr:nvCxnSpPr>
        <xdr:cNvPr id="672" name="直線コネクタ 671"/>
        <xdr:cNvCxnSpPr/>
      </xdr:nvCxnSpPr>
      <xdr:spPr>
        <a:xfrm flipV="1">
          <a:off x="15481300" y="16860957"/>
          <a:ext cx="838200" cy="1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165167</xdr:rowOff>
    </xdr:from>
    <xdr:to>
      <xdr:col>81</xdr:col>
      <xdr:colOff>50800</xdr:colOff>
      <xdr:row>99</xdr:row>
      <xdr:rowOff>26226</xdr:rowOff>
    </xdr:to>
    <xdr:cxnSp macro="">
      <xdr:nvCxnSpPr>
        <xdr:cNvPr id="675" name="直線コネクタ 674"/>
        <xdr:cNvCxnSpPr/>
      </xdr:nvCxnSpPr>
      <xdr:spPr>
        <a:xfrm flipV="1">
          <a:off x="14592300" y="16967267"/>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21464</xdr:rowOff>
    </xdr:from>
    <xdr:to>
      <xdr:col>76</xdr:col>
      <xdr:colOff>114300</xdr:colOff>
      <xdr:row>99</xdr:row>
      <xdr:rowOff>26226</xdr:rowOff>
    </xdr:to>
    <xdr:cxnSp macro="">
      <xdr:nvCxnSpPr>
        <xdr:cNvPr id="678" name="直線コネクタ 677"/>
        <xdr:cNvCxnSpPr/>
      </xdr:nvCxnSpPr>
      <xdr:spPr>
        <a:xfrm>
          <a:off x="13703300" y="1699501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79" name="フローチャート: 判断 678"/>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0" name="テキスト ボックス 679"/>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82666</xdr:rowOff>
    </xdr:from>
    <xdr:to>
      <xdr:col>71</xdr:col>
      <xdr:colOff>177800</xdr:colOff>
      <xdr:row>99</xdr:row>
      <xdr:rowOff>21464</xdr:rowOff>
    </xdr:to>
    <xdr:cxnSp macro="">
      <xdr:nvCxnSpPr>
        <xdr:cNvPr id="681" name="直線コネクタ 680"/>
        <xdr:cNvCxnSpPr/>
      </xdr:nvCxnSpPr>
      <xdr:spPr>
        <a:xfrm>
          <a:off x="12814300" y="16884766"/>
          <a:ext cx="889000" cy="1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2" name="フローチャート: 判断 681"/>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3" name="テキスト ボックス 682"/>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4" name="フローチャート: 判断 683"/>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5" name="テキスト ボックス 684"/>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8057</xdr:rowOff>
    </xdr:from>
    <xdr:to>
      <xdr:col>85</xdr:col>
      <xdr:colOff>177800</xdr:colOff>
      <xdr:row>98</xdr:row>
      <xdr:rowOff>109657</xdr:rowOff>
    </xdr:to>
    <xdr:sp macro="" textlink="">
      <xdr:nvSpPr>
        <xdr:cNvPr id="691" name="楕円 690"/>
        <xdr:cNvSpPr/>
      </xdr:nvSpPr>
      <xdr:spPr>
        <a:xfrm>
          <a:off x="16268700" y="168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157934</xdr:rowOff>
    </xdr:from>
    <xdr:ext cx="534377" cy="259045"/>
    <xdr:sp macro="" textlink="">
      <xdr:nvSpPr>
        <xdr:cNvPr id="692" name="積立金該当値テキスト"/>
        <xdr:cNvSpPr txBox="1"/>
      </xdr:nvSpPr>
      <xdr:spPr>
        <a:xfrm>
          <a:off x="16370300" y="1678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114367</xdr:rowOff>
    </xdr:from>
    <xdr:to>
      <xdr:col>81</xdr:col>
      <xdr:colOff>101600</xdr:colOff>
      <xdr:row>99</xdr:row>
      <xdr:rowOff>44517</xdr:rowOff>
    </xdr:to>
    <xdr:sp macro="" textlink="">
      <xdr:nvSpPr>
        <xdr:cNvPr id="693" name="楕円 692"/>
        <xdr:cNvSpPr/>
      </xdr:nvSpPr>
      <xdr:spPr>
        <a:xfrm>
          <a:off x="15430500" y="169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35644</xdr:rowOff>
    </xdr:from>
    <xdr:ext cx="534377" cy="259045"/>
    <xdr:sp macro="" textlink="">
      <xdr:nvSpPr>
        <xdr:cNvPr id="694" name="テキスト ボックス 693"/>
        <xdr:cNvSpPr txBox="1"/>
      </xdr:nvSpPr>
      <xdr:spPr>
        <a:xfrm>
          <a:off x="15214111" y="170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146876</xdr:rowOff>
    </xdr:from>
    <xdr:to>
      <xdr:col>76</xdr:col>
      <xdr:colOff>165100</xdr:colOff>
      <xdr:row>99</xdr:row>
      <xdr:rowOff>77026</xdr:rowOff>
    </xdr:to>
    <xdr:sp macro="" textlink="">
      <xdr:nvSpPr>
        <xdr:cNvPr id="695" name="楕円 694"/>
        <xdr:cNvSpPr/>
      </xdr:nvSpPr>
      <xdr:spPr>
        <a:xfrm>
          <a:off x="14541500" y="169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68153</xdr:rowOff>
    </xdr:from>
    <xdr:ext cx="469744" cy="259045"/>
    <xdr:sp macro="" textlink="">
      <xdr:nvSpPr>
        <xdr:cNvPr id="696" name="テキスト ボックス 695"/>
        <xdr:cNvSpPr txBox="1"/>
      </xdr:nvSpPr>
      <xdr:spPr>
        <a:xfrm>
          <a:off x="14357428" y="170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142114</xdr:rowOff>
    </xdr:from>
    <xdr:to>
      <xdr:col>72</xdr:col>
      <xdr:colOff>38100</xdr:colOff>
      <xdr:row>99</xdr:row>
      <xdr:rowOff>72264</xdr:rowOff>
    </xdr:to>
    <xdr:sp macro="" textlink="">
      <xdr:nvSpPr>
        <xdr:cNvPr id="697" name="楕円 696"/>
        <xdr:cNvSpPr/>
      </xdr:nvSpPr>
      <xdr:spPr>
        <a:xfrm>
          <a:off x="13652500" y="169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63391</xdr:rowOff>
    </xdr:from>
    <xdr:ext cx="534377" cy="259045"/>
    <xdr:sp macro="" textlink="">
      <xdr:nvSpPr>
        <xdr:cNvPr id="698" name="テキスト ボックス 697"/>
        <xdr:cNvSpPr txBox="1"/>
      </xdr:nvSpPr>
      <xdr:spPr>
        <a:xfrm>
          <a:off x="13436111" y="1703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31866</xdr:rowOff>
    </xdr:from>
    <xdr:to>
      <xdr:col>67</xdr:col>
      <xdr:colOff>101600</xdr:colOff>
      <xdr:row>98</xdr:row>
      <xdr:rowOff>133466</xdr:rowOff>
    </xdr:to>
    <xdr:sp macro="" textlink="">
      <xdr:nvSpPr>
        <xdr:cNvPr id="699" name="楕円 698"/>
        <xdr:cNvSpPr/>
      </xdr:nvSpPr>
      <xdr:spPr>
        <a:xfrm>
          <a:off x="12763500" y="16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149993</xdr:rowOff>
    </xdr:from>
    <xdr:ext cx="534377" cy="259045"/>
    <xdr:sp macro="" textlink="">
      <xdr:nvSpPr>
        <xdr:cNvPr id="700" name="テキスト ボックス 699"/>
        <xdr:cNvSpPr txBox="1"/>
      </xdr:nvSpPr>
      <xdr:spPr>
        <a:xfrm>
          <a:off x="12547111" y="16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153543</xdr:rowOff>
    </xdr:from>
    <xdr:to>
      <xdr:col>116</xdr:col>
      <xdr:colOff>63500</xdr:colOff>
      <xdr:row>36</xdr:row>
      <xdr:rowOff>138430</xdr:rowOff>
    </xdr:to>
    <xdr:cxnSp macro="">
      <xdr:nvCxnSpPr>
        <xdr:cNvPr id="729" name="直線コネクタ 728"/>
        <xdr:cNvCxnSpPr/>
      </xdr:nvCxnSpPr>
      <xdr:spPr>
        <a:xfrm flipV="1">
          <a:off x="21323300" y="5811393"/>
          <a:ext cx="838200" cy="4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37736</xdr:rowOff>
    </xdr:from>
    <xdr:ext cx="378565" cy="259045"/>
    <xdr:sp macro="" textlink="">
      <xdr:nvSpPr>
        <xdr:cNvPr id="730" name="投資及び出資金平均値テキスト"/>
        <xdr:cNvSpPr txBox="1"/>
      </xdr:nvSpPr>
      <xdr:spPr>
        <a:xfrm>
          <a:off x="22212300" y="6552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138430</xdr:rowOff>
    </xdr:from>
    <xdr:to>
      <xdr:col>111</xdr:col>
      <xdr:colOff>177800</xdr:colOff>
      <xdr:row>37</xdr:row>
      <xdr:rowOff>26797</xdr:rowOff>
    </xdr:to>
    <xdr:cxnSp macro="">
      <xdr:nvCxnSpPr>
        <xdr:cNvPr id="732" name="直線コネクタ 731"/>
        <xdr:cNvCxnSpPr/>
      </xdr:nvCxnSpPr>
      <xdr:spPr>
        <a:xfrm flipV="1">
          <a:off x="20434300" y="6310630"/>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139717</xdr:rowOff>
    </xdr:from>
    <xdr:ext cx="378565" cy="259045"/>
    <xdr:sp macro="" textlink="">
      <xdr:nvSpPr>
        <xdr:cNvPr id="734" name="テキスト ボックス 733"/>
        <xdr:cNvSpPr txBox="1"/>
      </xdr:nvSpPr>
      <xdr:spPr>
        <a:xfrm>
          <a:off x="21134017" y="66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50673</xdr:rowOff>
    </xdr:from>
    <xdr:to>
      <xdr:col>107</xdr:col>
      <xdr:colOff>50800</xdr:colOff>
      <xdr:row>37</xdr:row>
      <xdr:rowOff>26797</xdr:rowOff>
    </xdr:to>
    <xdr:cxnSp macro="">
      <xdr:nvCxnSpPr>
        <xdr:cNvPr id="735" name="直線コネクタ 734"/>
        <xdr:cNvCxnSpPr/>
      </xdr:nvCxnSpPr>
      <xdr:spPr>
        <a:xfrm>
          <a:off x="19545300" y="5879973"/>
          <a:ext cx="889000" cy="49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46863</xdr:rowOff>
    </xdr:from>
    <xdr:to>
      <xdr:col>107</xdr:col>
      <xdr:colOff>101600</xdr:colOff>
      <xdr:row>37</xdr:row>
      <xdr:rowOff>148463</xdr:rowOff>
    </xdr:to>
    <xdr:sp macro="" textlink="">
      <xdr:nvSpPr>
        <xdr:cNvPr id="736" name="フローチャート: 判断 735"/>
        <xdr:cNvSpPr/>
      </xdr:nvSpPr>
      <xdr:spPr>
        <a:xfrm>
          <a:off x="20383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139590</xdr:rowOff>
    </xdr:from>
    <xdr:ext cx="469744" cy="259045"/>
    <xdr:sp macro="" textlink="">
      <xdr:nvSpPr>
        <xdr:cNvPr id="737" name="テキスト ボックス 736"/>
        <xdr:cNvSpPr txBox="1"/>
      </xdr:nvSpPr>
      <xdr:spPr>
        <a:xfrm>
          <a:off x="20199428" y="64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50673</xdr:rowOff>
    </xdr:from>
    <xdr:to>
      <xdr:col>102</xdr:col>
      <xdr:colOff>114300</xdr:colOff>
      <xdr:row>37</xdr:row>
      <xdr:rowOff>105410</xdr:rowOff>
    </xdr:to>
    <xdr:cxnSp macro="">
      <xdr:nvCxnSpPr>
        <xdr:cNvPr id="738" name="直線コネクタ 737"/>
        <xdr:cNvCxnSpPr/>
      </xdr:nvCxnSpPr>
      <xdr:spPr>
        <a:xfrm flipV="1">
          <a:off x="18656300" y="5879973"/>
          <a:ext cx="889000" cy="5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54864</xdr:rowOff>
    </xdr:from>
    <xdr:to>
      <xdr:col>102</xdr:col>
      <xdr:colOff>165100</xdr:colOff>
      <xdr:row>37</xdr:row>
      <xdr:rowOff>156464</xdr:rowOff>
    </xdr:to>
    <xdr:sp macro="" textlink="">
      <xdr:nvSpPr>
        <xdr:cNvPr id="739" name="フローチャート: 判断 738"/>
        <xdr:cNvSpPr/>
      </xdr:nvSpPr>
      <xdr:spPr>
        <a:xfrm>
          <a:off x="19494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147591</xdr:rowOff>
    </xdr:from>
    <xdr:ext cx="469744" cy="259045"/>
    <xdr:sp macro="" textlink="">
      <xdr:nvSpPr>
        <xdr:cNvPr id="740" name="テキスト ボックス 739"/>
        <xdr:cNvSpPr txBox="1"/>
      </xdr:nvSpPr>
      <xdr:spPr>
        <a:xfrm>
          <a:off x="19310428" y="64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40767</xdr:rowOff>
    </xdr:from>
    <xdr:to>
      <xdr:col>98</xdr:col>
      <xdr:colOff>38100</xdr:colOff>
      <xdr:row>37</xdr:row>
      <xdr:rowOff>142367</xdr:rowOff>
    </xdr:to>
    <xdr:sp macro="" textlink="">
      <xdr:nvSpPr>
        <xdr:cNvPr id="741" name="フローチャート: 判断 740"/>
        <xdr:cNvSpPr/>
      </xdr:nvSpPr>
      <xdr:spPr>
        <a:xfrm>
          <a:off x="18605500" y="63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158894</xdr:rowOff>
    </xdr:from>
    <xdr:ext cx="469744" cy="259045"/>
    <xdr:sp macro="" textlink="">
      <xdr:nvSpPr>
        <xdr:cNvPr id="742" name="テキスト ボックス 741"/>
        <xdr:cNvSpPr txBox="1"/>
      </xdr:nvSpPr>
      <xdr:spPr>
        <a:xfrm>
          <a:off x="18421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102743</xdr:rowOff>
    </xdr:from>
    <xdr:to>
      <xdr:col>116</xdr:col>
      <xdr:colOff>114300</xdr:colOff>
      <xdr:row>34</xdr:row>
      <xdr:rowOff>32893</xdr:rowOff>
    </xdr:to>
    <xdr:sp macro="" textlink="">
      <xdr:nvSpPr>
        <xdr:cNvPr id="748" name="楕円 747"/>
        <xdr:cNvSpPr/>
      </xdr:nvSpPr>
      <xdr:spPr>
        <a:xfrm>
          <a:off x="22110700" y="57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125620</xdr:rowOff>
    </xdr:from>
    <xdr:ext cx="469744" cy="259045"/>
    <xdr:sp macro="" textlink="">
      <xdr:nvSpPr>
        <xdr:cNvPr id="749" name="投資及び出資金該当値テキスト"/>
        <xdr:cNvSpPr txBox="1"/>
      </xdr:nvSpPr>
      <xdr:spPr>
        <a:xfrm>
          <a:off x="22212300" y="56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87630</xdr:rowOff>
    </xdr:from>
    <xdr:to>
      <xdr:col>112</xdr:col>
      <xdr:colOff>38100</xdr:colOff>
      <xdr:row>37</xdr:row>
      <xdr:rowOff>17780</xdr:rowOff>
    </xdr:to>
    <xdr:sp macro="" textlink="">
      <xdr:nvSpPr>
        <xdr:cNvPr id="750" name="楕円 749"/>
        <xdr:cNvSpPr/>
      </xdr:nvSpPr>
      <xdr:spPr>
        <a:xfrm>
          <a:off x="21272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34307</xdr:rowOff>
    </xdr:from>
    <xdr:ext cx="469744" cy="259045"/>
    <xdr:sp macro="" textlink="">
      <xdr:nvSpPr>
        <xdr:cNvPr id="751" name="テキスト ボックス 750"/>
        <xdr:cNvSpPr txBox="1"/>
      </xdr:nvSpPr>
      <xdr:spPr>
        <a:xfrm>
          <a:off x="21088428"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147447</xdr:rowOff>
    </xdr:from>
    <xdr:to>
      <xdr:col>107</xdr:col>
      <xdr:colOff>101600</xdr:colOff>
      <xdr:row>37</xdr:row>
      <xdr:rowOff>77597</xdr:rowOff>
    </xdr:to>
    <xdr:sp macro="" textlink="">
      <xdr:nvSpPr>
        <xdr:cNvPr id="752" name="楕円 751"/>
        <xdr:cNvSpPr/>
      </xdr:nvSpPr>
      <xdr:spPr>
        <a:xfrm>
          <a:off x="20383500" y="63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94124</xdr:rowOff>
    </xdr:from>
    <xdr:ext cx="469744" cy="259045"/>
    <xdr:sp macro="" textlink="">
      <xdr:nvSpPr>
        <xdr:cNvPr id="753" name="テキスト ボックス 752"/>
        <xdr:cNvSpPr txBox="1"/>
      </xdr:nvSpPr>
      <xdr:spPr>
        <a:xfrm>
          <a:off x="20199428" y="60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171323</xdr:rowOff>
    </xdr:from>
    <xdr:to>
      <xdr:col>102</xdr:col>
      <xdr:colOff>165100</xdr:colOff>
      <xdr:row>34</xdr:row>
      <xdr:rowOff>101473</xdr:rowOff>
    </xdr:to>
    <xdr:sp macro="" textlink="">
      <xdr:nvSpPr>
        <xdr:cNvPr id="754" name="楕円 753"/>
        <xdr:cNvSpPr/>
      </xdr:nvSpPr>
      <xdr:spPr>
        <a:xfrm>
          <a:off x="19494500" y="58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118000</xdr:rowOff>
    </xdr:from>
    <xdr:ext cx="469744" cy="259045"/>
    <xdr:sp macro="" textlink="">
      <xdr:nvSpPr>
        <xdr:cNvPr id="755" name="テキスト ボックス 754"/>
        <xdr:cNvSpPr txBox="1"/>
      </xdr:nvSpPr>
      <xdr:spPr>
        <a:xfrm>
          <a:off x="19310428" y="56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56" name="楕円 755"/>
        <xdr:cNvSpPr/>
      </xdr:nvSpPr>
      <xdr:spPr>
        <a:xfrm>
          <a:off x="18605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147337</xdr:rowOff>
    </xdr:from>
    <xdr:ext cx="469744" cy="259045"/>
    <xdr:sp macro="" textlink="">
      <xdr:nvSpPr>
        <xdr:cNvPr id="757" name="テキスト ボックス 756"/>
        <xdr:cNvSpPr txBox="1"/>
      </xdr:nvSpPr>
      <xdr:spPr>
        <a:xfrm>
          <a:off x="18421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39688</xdr:rowOff>
    </xdr:from>
    <xdr:to>
      <xdr:col>116</xdr:col>
      <xdr:colOff>63500</xdr:colOff>
      <xdr:row>58</xdr:row>
      <xdr:rowOff>59553</xdr:rowOff>
    </xdr:to>
    <xdr:cxnSp macro="">
      <xdr:nvCxnSpPr>
        <xdr:cNvPr id="784" name="直線コネクタ 783"/>
        <xdr:cNvCxnSpPr/>
      </xdr:nvCxnSpPr>
      <xdr:spPr>
        <a:xfrm>
          <a:off x="21323300" y="9983788"/>
          <a:ext cx="8382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34201</xdr:rowOff>
    </xdr:from>
    <xdr:to>
      <xdr:col>111</xdr:col>
      <xdr:colOff>177800</xdr:colOff>
      <xdr:row>58</xdr:row>
      <xdr:rowOff>39688</xdr:rowOff>
    </xdr:to>
    <xdr:cxnSp macro="">
      <xdr:nvCxnSpPr>
        <xdr:cNvPr id="787" name="直線コネクタ 786"/>
        <xdr:cNvCxnSpPr/>
      </xdr:nvCxnSpPr>
      <xdr:spPr>
        <a:xfrm>
          <a:off x="20434300" y="997830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3089</xdr:rowOff>
    </xdr:from>
    <xdr:to>
      <xdr:col>107</xdr:col>
      <xdr:colOff>50800</xdr:colOff>
      <xdr:row>58</xdr:row>
      <xdr:rowOff>34201</xdr:rowOff>
    </xdr:to>
    <xdr:cxnSp macro="">
      <xdr:nvCxnSpPr>
        <xdr:cNvPr id="790" name="直線コネクタ 789"/>
        <xdr:cNvCxnSpPr/>
      </xdr:nvCxnSpPr>
      <xdr:spPr>
        <a:xfrm>
          <a:off x="19545300" y="9947189"/>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27109</xdr:rowOff>
    </xdr:from>
    <xdr:to>
      <xdr:col>107</xdr:col>
      <xdr:colOff>101600</xdr:colOff>
      <xdr:row>58</xdr:row>
      <xdr:rowOff>128709</xdr:rowOff>
    </xdr:to>
    <xdr:sp macro="" textlink="">
      <xdr:nvSpPr>
        <xdr:cNvPr id="791" name="フローチャート: 判断 790"/>
        <xdr:cNvSpPr/>
      </xdr:nvSpPr>
      <xdr:spPr>
        <a:xfrm>
          <a:off x="20383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119836</xdr:rowOff>
    </xdr:from>
    <xdr:ext cx="469744" cy="259045"/>
    <xdr:sp macro="" textlink="">
      <xdr:nvSpPr>
        <xdr:cNvPr id="792" name="テキスト ボックス 791"/>
        <xdr:cNvSpPr txBox="1"/>
      </xdr:nvSpPr>
      <xdr:spPr>
        <a:xfrm>
          <a:off x="20199428" y="100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162057</xdr:rowOff>
    </xdr:from>
    <xdr:to>
      <xdr:col>102</xdr:col>
      <xdr:colOff>114300</xdr:colOff>
      <xdr:row>58</xdr:row>
      <xdr:rowOff>3089</xdr:rowOff>
    </xdr:to>
    <xdr:cxnSp macro="">
      <xdr:nvCxnSpPr>
        <xdr:cNvPr id="793" name="直線コネクタ 792"/>
        <xdr:cNvCxnSpPr/>
      </xdr:nvCxnSpPr>
      <xdr:spPr>
        <a:xfrm>
          <a:off x="18656300" y="9934707"/>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26789</xdr:rowOff>
    </xdr:from>
    <xdr:to>
      <xdr:col>102</xdr:col>
      <xdr:colOff>165100</xdr:colOff>
      <xdr:row>58</xdr:row>
      <xdr:rowOff>128389</xdr:rowOff>
    </xdr:to>
    <xdr:sp macro="" textlink="">
      <xdr:nvSpPr>
        <xdr:cNvPr id="794" name="フローチャート: 判断 793"/>
        <xdr:cNvSpPr/>
      </xdr:nvSpPr>
      <xdr:spPr>
        <a:xfrm>
          <a:off x="19494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119516</xdr:rowOff>
    </xdr:from>
    <xdr:ext cx="469744" cy="259045"/>
    <xdr:sp macro="" textlink="">
      <xdr:nvSpPr>
        <xdr:cNvPr id="795" name="テキスト ボックス 794"/>
        <xdr:cNvSpPr txBox="1"/>
      </xdr:nvSpPr>
      <xdr:spPr>
        <a:xfrm>
          <a:off x="19310428" y="1006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12502</xdr:rowOff>
    </xdr:from>
    <xdr:to>
      <xdr:col>98</xdr:col>
      <xdr:colOff>38100</xdr:colOff>
      <xdr:row>58</xdr:row>
      <xdr:rowOff>114102</xdr:rowOff>
    </xdr:to>
    <xdr:sp macro="" textlink="">
      <xdr:nvSpPr>
        <xdr:cNvPr id="796" name="フローチャート: 判断 795"/>
        <xdr:cNvSpPr/>
      </xdr:nvSpPr>
      <xdr:spPr>
        <a:xfrm>
          <a:off x="18605500" y="99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105229</xdr:rowOff>
    </xdr:from>
    <xdr:ext cx="469744" cy="259045"/>
    <xdr:sp macro="" textlink="">
      <xdr:nvSpPr>
        <xdr:cNvPr id="797" name="テキスト ボックス 796"/>
        <xdr:cNvSpPr txBox="1"/>
      </xdr:nvSpPr>
      <xdr:spPr>
        <a:xfrm>
          <a:off x="18421428" y="100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8753</xdr:rowOff>
    </xdr:from>
    <xdr:to>
      <xdr:col>116</xdr:col>
      <xdr:colOff>114300</xdr:colOff>
      <xdr:row>58</xdr:row>
      <xdr:rowOff>110353</xdr:rowOff>
    </xdr:to>
    <xdr:sp macro="" textlink="">
      <xdr:nvSpPr>
        <xdr:cNvPr id="803" name="楕円 802"/>
        <xdr:cNvSpPr/>
      </xdr:nvSpPr>
      <xdr:spPr>
        <a:xfrm>
          <a:off x="221107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96337</xdr:rowOff>
    </xdr:from>
    <xdr:ext cx="469744" cy="259045"/>
    <xdr:sp macro="" textlink="">
      <xdr:nvSpPr>
        <xdr:cNvPr id="804" name="貸付金該当値テキスト"/>
        <xdr:cNvSpPr txBox="1"/>
      </xdr:nvSpPr>
      <xdr:spPr>
        <a:xfrm>
          <a:off x="22212300" y="986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160338</xdr:rowOff>
    </xdr:from>
    <xdr:to>
      <xdr:col>112</xdr:col>
      <xdr:colOff>38100</xdr:colOff>
      <xdr:row>58</xdr:row>
      <xdr:rowOff>90488</xdr:rowOff>
    </xdr:to>
    <xdr:sp macro="" textlink="">
      <xdr:nvSpPr>
        <xdr:cNvPr id="805" name="楕円 804"/>
        <xdr:cNvSpPr/>
      </xdr:nvSpPr>
      <xdr:spPr>
        <a:xfrm>
          <a:off x="212725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81615</xdr:rowOff>
    </xdr:from>
    <xdr:ext cx="469744" cy="259045"/>
    <xdr:sp macro="" textlink="">
      <xdr:nvSpPr>
        <xdr:cNvPr id="806" name="テキスト ボックス 805"/>
        <xdr:cNvSpPr txBox="1"/>
      </xdr:nvSpPr>
      <xdr:spPr>
        <a:xfrm>
          <a:off x="21088428" y="100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154851</xdr:rowOff>
    </xdr:from>
    <xdr:to>
      <xdr:col>107</xdr:col>
      <xdr:colOff>101600</xdr:colOff>
      <xdr:row>58</xdr:row>
      <xdr:rowOff>85001</xdr:rowOff>
    </xdr:to>
    <xdr:sp macro="" textlink="">
      <xdr:nvSpPr>
        <xdr:cNvPr id="807" name="楕円 806"/>
        <xdr:cNvSpPr/>
      </xdr:nvSpPr>
      <xdr:spPr>
        <a:xfrm>
          <a:off x="203835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101528</xdr:rowOff>
    </xdr:from>
    <xdr:ext cx="469744" cy="259045"/>
    <xdr:sp macro="" textlink="">
      <xdr:nvSpPr>
        <xdr:cNvPr id="808" name="テキスト ボックス 807"/>
        <xdr:cNvSpPr txBox="1"/>
      </xdr:nvSpPr>
      <xdr:spPr>
        <a:xfrm>
          <a:off x="20199428" y="970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123739</xdr:rowOff>
    </xdr:from>
    <xdr:to>
      <xdr:col>102</xdr:col>
      <xdr:colOff>165100</xdr:colOff>
      <xdr:row>58</xdr:row>
      <xdr:rowOff>53889</xdr:rowOff>
    </xdr:to>
    <xdr:sp macro="" textlink="">
      <xdr:nvSpPr>
        <xdr:cNvPr id="809" name="楕円 808"/>
        <xdr:cNvSpPr/>
      </xdr:nvSpPr>
      <xdr:spPr>
        <a:xfrm>
          <a:off x="19494500" y="9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70416</xdr:rowOff>
    </xdr:from>
    <xdr:ext cx="469744" cy="259045"/>
    <xdr:sp macro="" textlink="">
      <xdr:nvSpPr>
        <xdr:cNvPr id="810" name="テキスト ボックス 809"/>
        <xdr:cNvSpPr txBox="1"/>
      </xdr:nvSpPr>
      <xdr:spPr>
        <a:xfrm>
          <a:off x="19310428" y="96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111257</xdr:rowOff>
    </xdr:from>
    <xdr:to>
      <xdr:col>98</xdr:col>
      <xdr:colOff>38100</xdr:colOff>
      <xdr:row>58</xdr:row>
      <xdr:rowOff>41407</xdr:rowOff>
    </xdr:to>
    <xdr:sp macro="" textlink="">
      <xdr:nvSpPr>
        <xdr:cNvPr id="811" name="楕円 810"/>
        <xdr:cNvSpPr/>
      </xdr:nvSpPr>
      <xdr:spPr>
        <a:xfrm>
          <a:off x="18605500" y="98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57934</xdr:rowOff>
    </xdr:from>
    <xdr:ext cx="469744" cy="259045"/>
    <xdr:sp macro="" textlink="">
      <xdr:nvSpPr>
        <xdr:cNvPr id="812" name="テキスト ボックス 811"/>
        <xdr:cNvSpPr txBox="1"/>
      </xdr:nvSpPr>
      <xdr:spPr>
        <a:xfrm>
          <a:off x="18421428" y="96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115971</xdr:rowOff>
    </xdr:from>
    <xdr:to>
      <xdr:col>116</xdr:col>
      <xdr:colOff>63500</xdr:colOff>
      <xdr:row>75</xdr:row>
      <xdr:rowOff>120863</xdr:rowOff>
    </xdr:to>
    <xdr:cxnSp macro="">
      <xdr:nvCxnSpPr>
        <xdr:cNvPr id="841" name="直線コネクタ 840"/>
        <xdr:cNvCxnSpPr/>
      </xdr:nvCxnSpPr>
      <xdr:spPr>
        <a:xfrm flipV="1">
          <a:off x="21323300" y="12974721"/>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116703</xdr:rowOff>
    </xdr:from>
    <xdr:to>
      <xdr:col>111</xdr:col>
      <xdr:colOff>177800</xdr:colOff>
      <xdr:row>75</xdr:row>
      <xdr:rowOff>120863</xdr:rowOff>
    </xdr:to>
    <xdr:cxnSp macro="">
      <xdr:nvCxnSpPr>
        <xdr:cNvPr id="844" name="直線コネクタ 843"/>
        <xdr:cNvCxnSpPr/>
      </xdr:nvCxnSpPr>
      <xdr:spPr>
        <a:xfrm>
          <a:off x="20434300" y="1297545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116703</xdr:rowOff>
    </xdr:from>
    <xdr:to>
      <xdr:col>107</xdr:col>
      <xdr:colOff>50800</xdr:colOff>
      <xdr:row>75</xdr:row>
      <xdr:rowOff>157500</xdr:rowOff>
    </xdr:to>
    <xdr:cxnSp macro="">
      <xdr:nvCxnSpPr>
        <xdr:cNvPr id="847" name="直線コネクタ 846"/>
        <xdr:cNvCxnSpPr/>
      </xdr:nvCxnSpPr>
      <xdr:spPr>
        <a:xfrm flipV="1">
          <a:off x="19545300" y="12975453"/>
          <a:ext cx="8890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120043</xdr:rowOff>
    </xdr:from>
    <xdr:to>
      <xdr:col>107</xdr:col>
      <xdr:colOff>101600</xdr:colOff>
      <xdr:row>76</xdr:row>
      <xdr:rowOff>50192</xdr:rowOff>
    </xdr:to>
    <xdr:sp macro="" textlink="">
      <xdr:nvSpPr>
        <xdr:cNvPr id="848" name="フローチャート: 判断 847"/>
        <xdr:cNvSpPr/>
      </xdr:nvSpPr>
      <xdr:spPr>
        <a:xfrm>
          <a:off x="20383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41319</xdr:rowOff>
    </xdr:from>
    <xdr:ext cx="534377" cy="259045"/>
    <xdr:sp macro="" textlink="">
      <xdr:nvSpPr>
        <xdr:cNvPr id="849" name="テキスト ボックス 848"/>
        <xdr:cNvSpPr txBox="1"/>
      </xdr:nvSpPr>
      <xdr:spPr>
        <a:xfrm>
          <a:off x="20167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153797</xdr:rowOff>
    </xdr:from>
    <xdr:to>
      <xdr:col>102</xdr:col>
      <xdr:colOff>114300</xdr:colOff>
      <xdr:row>75</xdr:row>
      <xdr:rowOff>157500</xdr:rowOff>
    </xdr:to>
    <xdr:cxnSp macro="">
      <xdr:nvCxnSpPr>
        <xdr:cNvPr id="850" name="直線コネクタ 849"/>
        <xdr:cNvCxnSpPr/>
      </xdr:nvCxnSpPr>
      <xdr:spPr>
        <a:xfrm>
          <a:off x="18656300" y="1301254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127991</xdr:rowOff>
    </xdr:from>
    <xdr:to>
      <xdr:col>102</xdr:col>
      <xdr:colOff>165100</xdr:colOff>
      <xdr:row>76</xdr:row>
      <xdr:rowOff>58141</xdr:rowOff>
    </xdr:to>
    <xdr:sp macro="" textlink="">
      <xdr:nvSpPr>
        <xdr:cNvPr id="851" name="フローチャート: 判断 850"/>
        <xdr:cNvSpPr/>
      </xdr:nvSpPr>
      <xdr:spPr>
        <a:xfrm>
          <a:off x="19494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49268</xdr:rowOff>
    </xdr:from>
    <xdr:ext cx="534377" cy="259045"/>
    <xdr:sp macro="" textlink="">
      <xdr:nvSpPr>
        <xdr:cNvPr id="852" name="テキスト ボックス 851"/>
        <xdr:cNvSpPr txBox="1"/>
      </xdr:nvSpPr>
      <xdr:spPr>
        <a:xfrm>
          <a:off x="19278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123541</xdr:rowOff>
    </xdr:from>
    <xdr:to>
      <xdr:col>98</xdr:col>
      <xdr:colOff>38100</xdr:colOff>
      <xdr:row>76</xdr:row>
      <xdr:rowOff>53690</xdr:rowOff>
    </xdr:to>
    <xdr:sp macro="" textlink="">
      <xdr:nvSpPr>
        <xdr:cNvPr id="853" name="フローチャート: 判断 852"/>
        <xdr:cNvSpPr/>
      </xdr:nvSpPr>
      <xdr:spPr>
        <a:xfrm>
          <a:off x="18605500" y="129822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44817</xdr:rowOff>
    </xdr:from>
    <xdr:ext cx="534377" cy="259045"/>
    <xdr:sp macro="" textlink="">
      <xdr:nvSpPr>
        <xdr:cNvPr id="854" name="テキスト ボックス 853"/>
        <xdr:cNvSpPr txBox="1"/>
      </xdr:nvSpPr>
      <xdr:spPr>
        <a:xfrm>
          <a:off x="18389111" y="130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65171</xdr:rowOff>
    </xdr:from>
    <xdr:to>
      <xdr:col>116</xdr:col>
      <xdr:colOff>114300</xdr:colOff>
      <xdr:row>75</xdr:row>
      <xdr:rowOff>166771</xdr:rowOff>
    </xdr:to>
    <xdr:sp macro="" textlink="">
      <xdr:nvSpPr>
        <xdr:cNvPr id="860" name="楕円 859"/>
        <xdr:cNvSpPr/>
      </xdr:nvSpPr>
      <xdr:spPr>
        <a:xfrm>
          <a:off x="22110700" y="1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43598</xdr:rowOff>
    </xdr:from>
    <xdr:ext cx="534377" cy="259045"/>
    <xdr:sp macro="" textlink="">
      <xdr:nvSpPr>
        <xdr:cNvPr id="861" name="繰出金該当値テキスト"/>
        <xdr:cNvSpPr txBox="1"/>
      </xdr:nvSpPr>
      <xdr:spPr>
        <a:xfrm>
          <a:off x="22212300" y="1290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70063</xdr:rowOff>
    </xdr:from>
    <xdr:to>
      <xdr:col>112</xdr:col>
      <xdr:colOff>38100</xdr:colOff>
      <xdr:row>76</xdr:row>
      <xdr:rowOff>214</xdr:rowOff>
    </xdr:to>
    <xdr:sp macro="" textlink="">
      <xdr:nvSpPr>
        <xdr:cNvPr id="862" name="楕円 861"/>
        <xdr:cNvSpPr/>
      </xdr:nvSpPr>
      <xdr:spPr>
        <a:xfrm>
          <a:off x="21272500" y="12928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162791</xdr:rowOff>
    </xdr:from>
    <xdr:ext cx="534377" cy="259045"/>
    <xdr:sp macro="" textlink="">
      <xdr:nvSpPr>
        <xdr:cNvPr id="863" name="テキスト ボックス 862"/>
        <xdr:cNvSpPr txBox="1"/>
      </xdr:nvSpPr>
      <xdr:spPr>
        <a:xfrm>
          <a:off x="21056111" y="13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65903</xdr:rowOff>
    </xdr:from>
    <xdr:to>
      <xdr:col>107</xdr:col>
      <xdr:colOff>101600</xdr:colOff>
      <xdr:row>75</xdr:row>
      <xdr:rowOff>167503</xdr:rowOff>
    </xdr:to>
    <xdr:sp macro="" textlink="">
      <xdr:nvSpPr>
        <xdr:cNvPr id="864" name="楕円 863"/>
        <xdr:cNvSpPr/>
      </xdr:nvSpPr>
      <xdr:spPr>
        <a:xfrm>
          <a:off x="20383500" y="129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12580</xdr:rowOff>
    </xdr:from>
    <xdr:ext cx="534377" cy="259045"/>
    <xdr:sp macro="" textlink="">
      <xdr:nvSpPr>
        <xdr:cNvPr id="865" name="テキスト ボックス 864"/>
        <xdr:cNvSpPr txBox="1"/>
      </xdr:nvSpPr>
      <xdr:spPr>
        <a:xfrm>
          <a:off x="20167111" y="1269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106700</xdr:rowOff>
    </xdr:from>
    <xdr:to>
      <xdr:col>102</xdr:col>
      <xdr:colOff>165100</xdr:colOff>
      <xdr:row>76</xdr:row>
      <xdr:rowOff>36850</xdr:rowOff>
    </xdr:to>
    <xdr:sp macro="" textlink="">
      <xdr:nvSpPr>
        <xdr:cNvPr id="866" name="楕円 865"/>
        <xdr:cNvSpPr/>
      </xdr:nvSpPr>
      <xdr:spPr>
        <a:xfrm>
          <a:off x="19494500" y="129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53377</xdr:rowOff>
    </xdr:from>
    <xdr:ext cx="534377" cy="259045"/>
    <xdr:sp macro="" textlink="">
      <xdr:nvSpPr>
        <xdr:cNvPr id="867" name="テキスト ボックス 866"/>
        <xdr:cNvSpPr txBox="1"/>
      </xdr:nvSpPr>
      <xdr:spPr>
        <a:xfrm>
          <a:off x="19278111" y="127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102997</xdr:rowOff>
    </xdr:from>
    <xdr:to>
      <xdr:col>98</xdr:col>
      <xdr:colOff>38100</xdr:colOff>
      <xdr:row>76</xdr:row>
      <xdr:rowOff>33147</xdr:rowOff>
    </xdr:to>
    <xdr:sp macro="" textlink="">
      <xdr:nvSpPr>
        <xdr:cNvPr id="868" name="楕円 867"/>
        <xdr:cNvSpPr/>
      </xdr:nvSpPr>
      <xdr:spPr>
        <a:xfrm>
          <a:off x="18605500" y="129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49674</xdr:rowOff>
    </xdr:from>
    <xdr:ext cx="534377" cy="259045"/>
    <xdr:sp macro="" textlink="">
      <xdr:nvSpPr>
        <xdr:cNvPr id="869" name="テキスト ボックス 868"/>
        <xdr:cNvSpPr txBox="1"/>
      </xdr:nvSpPr>
      <xdr:spPr>
        <a:xfrm>
          <a:off x="18389111" y="127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本町は、東西</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南北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に及ぶ</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393.19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Ｋ㎡と県下第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町内会が散在している。そのため行政サービスに係るコストは、類似団体に比べ高くなる傾向にある。人件費については職員定員管理を行い行政サービスの量及び質を維持するために適切な人員配置に努めてきたものの、人口減少に歯止めがかからず、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コストは類似団体の平均を超えてしまう場合が多い。維持補修費については除雪経費が維持補修費の大半を占めており、豪雪地帯である本町の地勢的要因により、今後とも多くの費用が掛かってくる見込みである。補助費については、病院事業会計に対する不採算部分の繰出金等の影響が大きくな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年度については、特別定額給付金給付事業等の新型コロナウイルス感染症対策関連補助金の終了により大幅な減少となっている。普通建設事業費については、平成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年度まで町営住宅整備並びに大規模な町道改良工事等を実施したため類似団体と比較し数値が高くなっていた。災害復旧費については、令和元年度までは平成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月発生の豪雨災害の影響によるものだったが、令和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の影響により増加している。公債費については、町民体育館や防災行政無線の新規整備事業等の償還開始に伴い増加傾向にあったが、今後は統合小学校建設事業等の償還終了により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
4,865
393.19
6,125,284
5,747,443
304,532
3,456,114
5,600,539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129380</xdr:rowOff>
    </xdr:from>
    <xdr:to>
      <xdr:col>24</xdr:col>
      <xdr:colOff>63500</xdr:colOff>
      <xdr:row>36</xdr:row>
      <xdr:rowOff>137120</xdr:rowOff>
    </xdr:to>
    <xdr:cxnSp macro="">
      <xdr:nvCxnSpPr>
        <xdr:cNvPr id="62" name="直線コネクタ 61"/>
        <xdr:cNvCxnSpPr/>
      </xdr:nvCxnSpPr>
      <xdr:spPr>
        <a:xfrm flipV="1">
          <a:off x="3797300" y="6301580"/>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130393</xdr:rowOff>
    </xdr:from>
    <xdr:to>
      <xdr:col>19</xdr:col>
      <xdr:colOff>177800</xdr:colOff>
      <xdr:row>36</xdr:row>
      <xdr:rowOff>137120</xdr:rowOff>
    </xdr:to>
    <xdr:cxnSp macro="">
      <xdr:nvCxnSpPr>
        <xdr:cNvPr id="65" name="直線コネクタ 64"/>
        <xdr:cNvCxnSpPr/>
      </xdr:nvCxnSpPr>
      <xdr:spPr>
        <a:xfrm>
          <a:off x="2908300" y="6302593"/>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130393</xdr:rowOff>
    </xdr:from>
    <xdr:to>
      <xdr:col>15</xdr:col>
      <xdr:colOff>50800</xdr:colOff>
      <xdr:row>36</xdr:row>
      <xdr:rowOff>142672</xdr:rowOff>
    </xdr:to>
    <xdr:cxnSp macro="">
      <xdr:nvCxnSpPr>
        <xdr:cNvPr id="68" name="直線コネクタ 67"/>
        <xdr:cNvCxnSpPr/>
      </xdr:nvCxnSpPr>
      <xdr:spPr>
        <a:xfrm flipV="1">
          <a:off x="2019300" y="6302593"/>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77699</xdr:rowOff>
    </xdr:from>
    <xdr:to>
      <xdr:col>15</xdr:col>
      <xdr:colOff>101600</xdr:colOff>
      <xdr:row>38</xdr:row>
      <xdr:rowOff>7849</xdr:rowOff>
    </xdr:to>
    <xdr:sp macro="" textlink="">
      <xdr:nvSpPr>
        <xdr:cNvPr id="69" name="フローチャート: 判断 68"/>
        <xdr:cNvSpPr/>
      </xdr:nvSpPr>
      <xdr:spPr>
        <a:xfrm>
          <a:off x="2857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170425</xdr:rowOff>
    </xdr:from>
    <xdr:ext cx="469744" cy="259045"/>
    <xdr:sp macro="" textlink="">
      <xdr:nvSpPr>
        <xdr:cNvPr id="70" name="テキスト ボックス 69"/>
        <xdr:cNvSpPr txBox="1"/>
      </xdr:nvSpPr>
      <xdr:spPr>
        <a:xfrm>
          <a:off x="2673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142672</xdr:rowOff>
    </xdr:from>
    <xdr:to>
      <xdr:col>10</xdr:col>
      <xdr:colOff>114300</xdr:colOff>
      <xdr:row>36</xdr:row>
      <xdr:rowOff>150542</xdr:rowOff>
    </xdr:to>
    <xdr:cxnSp macro="">
      <xdr:nvCxnSpPr>
        <xdr:cNvPr id="71" name="直線コネクタ 70"/>
        <xdr:cNvCxnSpPr/>
      </xdr:nvCxnSpPr>
      <xdr:spPr>
        <a:xfrm flipV="1">
          <a:off x="1130300" y="6314872"/>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87659</xdr:rowOff>
    </xdr:from>
    <xdr:to>
      <xdr:col>10</xdr:col>
      <xdr:colOff>165100</xdr:colOff>
      <xdr:row>38</xdr:row>
      <xdr:rowOff>17809</xdr:rowOff>
    </xdr:to>
    <xdr:sp macro="" textlink="">
      <xdr:nvSpPr>
        <xdr:cNvPr id="72" name="フローチャート: 判断 71"/>
        <xdr:cNvSpPr/>
      </xdr:nvSpPr>
      <xdr:spPr>
        <a:xfrm>
          <a:off x="1968500" y="643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8936</xdr:rowOff>
    </xdr:from>
    <xdr:ext cx="469744" cy="259045"/>
    <xdr:sp macro="" textlink="">
      <xdr:nvSpPr>
        <xdr:cNvPr id="73" name="テキスト ボックス 72"/>
        <xdr:cNvSpPr txBox="1"/>
      </xdr:nvSpPr>
      <xdr:spPr>
        <a:xfrm>
          <a:off x="1784428" y="65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88900</xdr:rowOff>
    </xdr:from>
    <xdr:to>
      <xdr:col>6</xdr:col>
      <xdr:colOff>38100</xdr:colOff>
      <xdr:row>38</xdr:row>
      <xdr:rowOff>19050</xdr:rowOff>
    </xdr:to>
    <xdr:sp macro="" textlink="">
      <xdr:nvSpPr>
        <xdr:cNvPr id="74" name="フローチャート: 判断 73"/>
        <xdr:cNvSpPr/>
      </xdr:nvSpPr>
      <xdr:spPr>
        <a:xfrm>
          <a:off x="107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10177</xdr:rowOff>
    </xdr:from>
    <xdr:ext cx="469744" cy="259045"/>
    <xdr:sp macro="" textlink="">
      <xdr:nvSpPr>
        <xdr:cNvPr id="75" name="テキスト ボックス 74"/>
        <xdr:cNvSpPr txBox="1"/>
      </xdr:nvSpPr>
      <xdr:spPr>
        <a:xfrm>
          <a:off x="895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78580</xdr:rowOff>
    </xdr:from>
    <xdr:to>
      <xdr:col>24</xdr:col>
      <xdr:colOff>114300</xdr:colOff>
      <xdr:row>37</xdr:row>
      <xdr:rowOff>8730</xdr:rowOff>
    </xdr:to>
    <xdr:sp macro="" textlink="">
      <xdr:nvSpPr>
        <xdr:cNvPr id="81" name="楕円 80"/>
        <xdr:cNvSpPr/>
      </xdr:nvSpPr>
      <xdr:spPr>
        <a:xfrm>
          <a:off x="4584700" y="62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57007</xdr:rowOff>
    </xdr:from>
    <xdr:ext cx="534377" cy="259045"/>
    <xdr:sp macro="" textlink="">
      <xdr:nvSpPr>
        <xdr:cNvPr id="82" name="議会費該当値テキスト"/>
        <xdr:cNvSpPr txBox="1"/>
      </xdr:nvSpPr>
      <xdr:spPr>
        <a:xfrm>
          <a:off x="4686300" y="62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86320</xdr:rowOff>
    </xdr:from>
    <xdr:to>
      <xdr:col>20</xdr:col>
      <xdr:colOff>38100</xdr:colOff>
      <xdr:row>37</xdr:row>
      <xdr:rowOff>16470</xdr:rowOff>
    </xdr:to>
    <xdr:sp macro="" textlink="">
      <xdr:nvSpPr>
        <xdr:cNvPr id="83" name="楕円 82"/>
        <xdr:cNvSpPr/>
      </xdr:nvSpPr>
      <xdr:spPr>
        <a:xfrm>
          <a:off x="3746500" y="62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7597</xdr:rowOff>
    </xdr:from>
    <xdr:ext cx="534377" cy="259045"/>
    <xdr:sp macro="" textlink="">
      <xdr:nvSpPr>
        <xdr:cNvPr id="84" name="テキスト ボックス 83"/>
        <xdr:cNvSpPr txBox="1"/>
      </xdr:nvSpPr>
      <xdr:spPr>
        <a:xfrm>
          <a:off x="3530111" y="63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79593</xdr:rowOff>
    </xdr:from>
    <xdr:to>
      <xdr:col>15</xdr:col>
      <xdr:colOff>101600</xdr:colOff>
      <xdr:row>37</xdr:row>
      <xdr:rowOff>9743</xdr:rowOff>
    </xdr:to>
    <xdr:sp macro="" textlink="">
      <xdr:nvSpPr>
        <xdr:cNvPr id="85" name="楕円 84"/>
        <xdr:cNvSpPr/>
      </xdr:nvSpPr>
      <xdr:spPr>
        <a:xfrm>
          <a:off x="2857500" y="62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26270</xdr:rowOff>
    </xdr:from>
    <xdr:ext cx="534377" cy="259045"/>
    <xdr:sp macro="" textlink="">
      <xdr:nvSpPr>
        <xdr:cNvPr id="86" name="テキスト ボックス 85"/>
        <xdr:cNvSpPr txBox="1"/>
      </xdr:nvSpPr>
      <xdr:spPr>
        <a:xfrm>
          <a:off x="2641111" y="602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91872</xdr:rowOff>
    </xdr:from>
    <xdr:to>
      <xdr:col>10</xdr:col>
      <xdr:colOff>165100</xdr:colOff>
      <xdr:row>37</xdr:row>
      <xdr:rowOff>22022</xdr:rowOff>
    </xdr:to>
    <xdr:sp macro="" textlink="">
      <xdr:nvSpPr>
        <xdr:cNvPr id="87" name="楕円 86"/>
        <xdr:cNvSpPr/>
      </xdr:nvSpPr>
      <xdr:spPr>
        <a:xfrm>
          <a:off x="1968500" y="62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38549</xdr:rowOff>
    </xdr:from>
    <xdr:ext cx="534377" cy="259045"/>
    <xdr:sp macro="" textlink="">
      <xdr:nvSpPr>
        <xdr:cNvPr id="88" name="テキスト ボックス 87"/>
        <xdr:cNvSpPr txBox="1"/>
      </xdr:nvSpPr>
      <xdr:spPr>
        <a:xfrm>
          <a:off x="1752111" y="60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99742</xdr:rowOff>
    </xdr:from>
    <xdr:to>
      <xdr:col>6</xdr:col>
      <xdr:colOff>38100</xdr:colOff>
      <xdr:row>37</xdr:row>
      <xdr:rowOff>29892</xdr:rowOff>
    </xdr:to>
    <xdr:sp macro="" textlink="">
      <xdr:nvSpPr>
        <xdr:cNvPr id="89" name="楕円 88"/>
        <xdr:cNvSpPr/>
      </xdr:nvSpPr>
      <xdr:spPr>
        <a:xfrm>
          <a:off x="1079500" y="62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46419</xdr:rowOff>
    </xdr:from>
    <xdr:ext cx="534377" cy="259045"/>
    <xdr:sp macro="" textlink="">
      <xdr:nvSpPr>
        <xdr:cNvPr id="90" name="テキスト ボックス 89"/>
        <xdr:cNvSpPr txBox="1"/>
      </xdr:nvSpPr>
      <xdr:spPr>
        <a:xfrm>
          <a:off x="863111" y="604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86652</xdr:rowOff>
    </xdr:from>
    <xdr:to>
      <xdr:col>24</xdr:col>
      <xdr:colOff>63500</xdr:colOff>
      <xdr:row>57</xdr:row>
      <xdr:rowOff>128275</xdr:rowOff>
    </xdr:to>
    <xdr:cxnSp macro="">
      <xdr:nvCxnSpPr>
        <xdr:cNvPr id="119" name="直線コネクタ 118"/>
        <xdr:cNvCxnSpPr/>
      </xdr:nvCxnSpPr>
      <xdr:spPr>
        <a:xfrm>
          <a:off x="3797300" y="9859302"/>
          <a:ext cx="8382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86652</xdr:rowOff>
    </xdr:from>
    <xdr:to>
      <xdr:col>19</xdr:col>
      <xdr:colOff>177800</xdr:colOff>
      <xdr:row>58</xdr:row>
      <xdr:rowOff>58928</xdr:rowOff>
    </xdr:to>
    <xdr:cxnSp macro="">
      <xdr:nvCxnSpPr>
        <xdr:cNvPr id="122" name="直線コネクタ 121"/>
        <xdr:cNvCxnSpPr/>
      </xdr:nvCxnSpPr>
      <xdr:spPr>
        <a:xfrm flipV="1">
          <a:off x="2908300" y="9859302"/>
          <a:ext cx="889000" cy="1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52753</xdr:rowOff>
    </xdr:from>
    <xdr:to>
      <xdr:col>15</xdr:col>
      <xdr:colOff>50800</xdr:colOff>
      <xdr:row>58</xdr:row>
      <xdr:rowOff>58928</xdr:rowOff>
    </xdr:to>
    <xdr:cxnSp macro="">
      <xdr:nvCxnSpPr>
        <xdr:cNvPr id="125" name="直線コネクタ 124"/>
        <xdr:cNvCxnSpPr/>
      </xdr:nvCxnSpPr>
      <xdr:spPr>
        <a:xfrm>
          <a:off x="2019300" y="9996853"/>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1979</xdr:rowOff>
    </xdr:from>
    <xdr:to>
      <xdr:col>15</xdr:col>
      <xdr:colOff>101600</xdr:colOff>
      <xdr:row>58</xdr:row>
      <xdr:rowOff>103579</xdr:rowOff>
    </xdr:to>
    <xdr:sp macro="" textlink="">
      <xdr:nvSpPr>
        <xdr:cNvPr id="126" name="フローチャート: 判断 125"/>
        <xdr:cNvSpPr/>
      </xdr:nvSpPr>
      <xdr:spPr>
        <a:xfrm>
          <a:off x="2857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120106</xdr:rowOff>
    </xdr:from>
    <xdr:ext cx="599010" cy="259045"/>
    <xdr:sp macro="" textlink="">
      <xdr:nvSpPr>
        <xdr:cNvPr id="127" name="テキスト ボックス 126"/>
        <xdr:cNvSpPr txBox="1"/>
      </xdr:nvSpPr>
      <xdr:spPr>
        <a:xfrm>
          <a:off x="2608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151049</xdr:rowOff>
    </xdr:from>
    <xdr:to>
      <xdr:col>10</xdr:col>
      <xdr:colOff>114300</xdr:colOff>
      <xdr:row>58</xdr:row>
      <xdr:rowOff>52753</xdr:rowOff>
    </xdr:to>
    <xdr:cxnSp macro="">
      <xdr:nvCxnSpPr>
        <xdr:cNvPr id="128" name="直線コネクタ 127"/>
        <xdr:cNvCxnSpPr/>
      </xdr:nvCxnSpPr>
      <xdr:spPr>
        <a:xfrm>
          <a:off x="1130300" y="9923699"/>
          <a:ext cx="889000" cy="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1979</xdr:rowOff>
    </xdr:from>
    <xdr:to>
      <xdr:col>10</xdr:col>
      <xdr:colOff>165100</xdr:colOff>
      <xdr:row>58</xdr:row>
      <xdr:rowOff>103579</xdr:rowOff>
    </xdr:to>
    <xdr:sp macro="" textlink="">
      <xdr:nvSpPr>
        <xdr:cNvPr id="129" name="フローチャート: 判断 128"/>
        <xdr:cNvSpPr/>
      </xdr:nvSpPr>
      <xdr:spPr>
        <a:xfrm>
          <a:off x="1968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94706</xdr:rowOff>
    </xdr:from>
    <xdr:ext cx="599010" cy="259045"/>
    <xdr:sp macro="" textlink="">
      <xdr:nvSpPr>
        <xdr:cNvPr id="130" name="テキスト ボックス 129"/>
        <xdr:cNvSpPr txBox="1"/>
      </xdr:nvSpPr>
      <xdr:spPr>
        <a:xfrm>
          <a:off x="1719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166915</xdr:rowOff>
    </xdr:from>
    <xdr:to>
      <xdr:col>6</xdr:col>
      <xdr:colOff>38100</xdr:colOff>
      <xdr:row>58</xdr:row>
      <xdr:rowOff>97065</xdr:rowOff>
    </xdr:to>
    <xdr:sp macro="" textlink="">
      <xdr:nvSpPr>
        <xdr:cNvPr id="131" name="フローチャート: 判断 130"/>
        <xdr:cNvSpPr/>
      </xdr:nvSpPr>
      <xdr:spPr>
        <a:xfrm>
          <a:off x="1079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88192</xdr:rowOff>
    </xdr:from>
    <xdr:ext cx="599010" cy="259045"/>
    <xdr:sp macro="" textlink="">
      <xdr:nvSpPr>
        <xdr:cNvPr id="132" name="テキスト ボックス 131"/>
        <xdr:cNvSpPr txBox="1"/>
      </xdr:nvSpPr>
      <xdr:spPr>
        <a:xfrm>
          <a:off x="830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77475</xdr:rowOff>
    </xdr:from>
    <xdr:to>
      <xdr:col>24</xdr:col>
      <xdr:colOff>114300</xdr:colOff>
      <xdr:row>58</xdr:row>
      <xdr:rowOff>7625</xdr:rowOff>
    </xdr:to>
    <xdr:sp macro="" textlink="">
      <xdr:nvSpPr>
        <xdr:cNvPr id="138" name="楕円 137"/>
        <xdr:cNvSpPr/>
      </xdr:nvSpPr>
      <xdr:spPr>
        <a:xfrm>
          <a:off x="4584700" y="98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55902</xdr:rowOff>
    </xdr:from>
    <xdr:ext cx="599010" cy="259045"/>
    <xdr:sp macro="" textlink="">
      <xdr:nvSpPr>
        <xdr:cNvPr id="139" name="総務費該当値テキスト"/>
        <xdr:cNvSpPr txBox="1"/>
      </xdr:nvSpPr>
      <xdr:spPr>
        <a:xfrm>
          <a:off x="4686300" y="982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35852</xdr:rowOff>
    </xdr:from>
    <xdr:to>
      <xdr:col>20</xdr:col>
      <xdr:colOff>38100</xdr:colOff>
      <xdr:row>57</xdr:row>
      <xdr:rowOff>137452</xdr:rowOff>
    </xdr:to>
    <xdr:sp macro="" textlink="">
      <xdr:nvSpPr>
        <xdr:cNvPr id="140" name="楕円 139"/>
        <xdr:cNvSpPr/>
      </xdr:nvSpPr>
      <xdr:spPr>
        <a:xfrm>
          <a:off x="3746500" y="98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128579</xdr:rowOff>
    </xdr:from>
    <xdr:ext cx="599010" cy="259045"/>
    <xdr:sp macro="" textlink="">
      <xdr:nvSpPr>
        <xdr:cNvPr id="141" name="テキスト ボックス 140"/>
        <xdr:cNvSpPr txBox="1"/>
      </xdr:nvSpPr>
      <xdr:spPr>
        <a:xfrm>
          <a:off x="3497795" y="99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8128</xdr:rowOff>
    </xdr:from>
    <xdr:to>
      <xdr:col>15</xdr:col>
      <xdr:colOff>101600</xdr:colOff>
      <xdr:row>58</xdr:row>
      <xdr:rowOff>109728</xdr:rowOff>
    </xdr:to>
    <xdr:sp macro="" textlink="">
      <xdr:nvSpPr>
        <xdr:cNvPr id="142" name="楕円 141"/>
        <xdr:cNvSpPr/>
      </xdr:nvSpPr>
      <xdr:spPr>
        <a:xfrm>
          <a:off x="2857500" y="99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100855</xdr:rowOff>
    </xdr:from>
    <xdr:ext cx="599010" cy="259045"/>
    <xdr:sp macro="" textlink="">
      <xdr:nvSpPr>
        <xdr:cNvPr id="143" name="テキスト ボックス 142"/>
        <xdr:cNvSpPr txBox="1"/>
      </xdr:nvSpPr>
      <xdr:spPr>
        <a:xfrm>
          <a:off x="2608795" y="1004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1953</xdr:rowOff>
    </xdr:from>
    <xdr:to>
      <xdr:col>10</xdr:col>
      <xdr:colOff>165100</xdr:colOff>
      <xdr:row>58</xdr:row>
      <xdr:rowOff>103553</xdr:rowOff>
    </xdr:to>
    <xdr:sp macro="" textlink="">
      <xdr:nvSpPr>
        <xdr:cNvPr id="144" name="楕円 143"/>
        <xdr:cNvSpPr/>
      </xdr:nvSpPr>
      <xdr:spPr>
        <a:xfrm>
          <a:off x="1968500" y="99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120080</xdr:rowOff>
    </xdr:from>
    <xdr:ext cx="599010" cy="259045"/>
    <xdr:sp macro="" textlink="">
      <xdr:nvSpPr>
        <xdr:cNvPr id="145" name="テキスト ボックス 144"/>
        <xdr:cNvSpPr txBox="1"/>
      </xdr:nvSpPr>
      <xdr:spPr>
        <a:xfrm>
          <a:off x="1719795" y="972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100249</xdr:rowOff>
    </xdr:from>
    <xdr:to>
      <xdr:col>6</xdr:col>
      <xdr:colOff>38100</xdr:colOff>
      <xdr:row>58</xdr:row>
      <xdr:rowOff>30399</xdr:rowOff>
    </xdr:to>
    <xdr:sp macro="" textlink="">
      <xdr:nvSpPr>
        <xdr:cNvPr id="146" name="楕円 145"/>
        <xdr:cNvSpPr/>
      </xdr:nvSpPr>
      <xdr:spPr>
        <a:xfrm>
          <a:off x="1079500" y="98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46926</xdr:rowOff>
    </xdr:from>
    <xdr:ext cx="599010" cy="259045"/>
    <xdr:sp macro="" textlink="">
      <xdr:nvSpPr>
        <xdr:cNvPr id="147" name="テキスト ボックス 146"/>
        <xdr:cNvSpPr txBox="1"/>
      </xdr:nvSpPr>
      <xdr:spPr>
        <a:xfrm>
          <a:off x="830795" y="96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63832</xdr:rowOff>
    </xdr:from>
    <xdr:to>
      <xdr:col>24</xdr:col>
      <xdr:colOff>63500</xdr:colOff>
      <xdr:row>77</xdr:row>
      <xdr:rowOff>24284</xdr:rowOff>
    </xdr:to>
    <xdr:cxnSp macro="">
      <xdr:nvCxnSpPr>
        <xdr:cNvPr id="175" name="直線コネクタ 174"/>
        <xdr:cNvCxnSpPr/>
      </xdr:nvCxnSpPr>
      <xdr:spPr>
        <a:xfrm flipV="1">
          <a:off x="3797300" y="13094032"/>
          <a:ext cx="8382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153974</xdr:rowOff>
    </xdr:from>
    <xdr:to>
      <xdr:col>19</xdr:col>
      <xdr:colOff>177800</xdr:colOff>
      <xdr:row>77</xdr:row>
      <xdr:rowOff>24284</xdr:rowOff>
    </xdr:to>
    <xdr:cxnSp macro="">
      <xdr:nvCxnSpPr>
        <xdr:cNvPr id="178" name="直線コネクタ 177"/>
        <xdr:cNvCxnSpPr/>
      </xdr:nvCxnSpPr>
      <xdr:spPr>
        <a:xfrm>
          <a:off x="2908300" y="13184174"/>
          <a:ext cx="8890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153974</xdr:rowOff>
    </xdr:from>
    <xdr:to>
      <xdr:col>15</xdr:col>
      <xdr:colOff>50800</xdr:colOff>
      <xdr:row>77</xdr:row>
      <xdr:rowOff>61295</xdr:rowOff>
    </xdr:to>
    <xdr:cxnSp macro="">
      <xdr:nvCxnSpPr>
        <xdr:cNvPr id="181" name="直線コネクタ 180"/>
        <xdr:cNvCxnSpPr/>
      </xdr:nvCxnSpPr>
      <xdr:spPr>
        <a:xfrm flipV="1">
          <a:off x="2019300" y="13184174"/>
          <a:ext cx="889000" cy="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142611</xdr:rowOff>
    </xdr:from>
    <xdr:to>
      <xdr:col>15</xdr:col>
      <xdr:colOff>101600</xdr:colOff>
      <xdr:row>77</xdr:row>
      <xdr:rowOff>72761</xdr:rowOff>
    </xdr:to>
    <xdr:sp macro="" textlink="">
      <xdr:nvSpPr>
        <xdr:cNvPr id="182" name="フローチャート: 判断 181"/>
        <xdr:cNvSpPr/>
      </xdr:nvSpPr>
      <xdr:spPr>
        <a:xfrm>
          <a:off x="2857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63888</xdr:rowOff>
    </xdr:from>
    <xdr:ext cx="599010" cy="259045"/>
    <xdr:sp macro="" textlink="">
      <xdr:nvSpPr>
        <xdr:cNvPr id="183" name="テキスト ボックス 182"/>
        <xdr:cNvSpPr txBox="1"/>
      </xdr:nvSpPr>
      <xdr:spPr>
        <a:xfrm>
          <a:off x="2608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9937</xdr:rowOff>
    </xdr:from>
    <xdr:to>
      <xdr:col>10</xdr:col>
      <xdr:colOff>114300</xdr:colOff>
      <xdr:row>77</xdr:row>
      <xdr:rowOff>61295</xdr:rowOff>
    </xdr:to>
    <xdr:cxnSp macro="">
      <xdr:nvCxnSpPr>
        <xdr:cNvPr id="184" name="直線コネクタ 183"/>
        <xdr:cNvCxnSpPr/>
      </xdr:nvCxnSpPr>
      <xdr:spPr>
        <a:xfrm>
          <a:off x="1130300" y="13211587"/>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8561</xdr:rowOff>
    </xdr:from>
    <xdr:to>
      <xdr:col>10</xdr:col>
      <xdr:colOff>165100</xdr:colOff>
      <xdr:row>77</xdr:row>
      <xdr:rowOff>110161</xdr:rowOff>
    </xdr:to>
    <xdr:sp macro="" textlink="">
      <xdr:nvSpPr>
        <xdr:cNvPr id="185" name="フローチャート: 判断 184"/>
        <xdr:cNvSpPr/>
      </xdr:nvSpPr>
      <xdr:spPr>
        <a:xfrm>
          <a:off x="1968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126688</xdr:rowOff>
    </xdr:from>
    <xdr:ext cx="599010" cy="259045"/>
    <xdr:sp macro="" textlink="">
      <xdr:nvSpPr>
        <xdr:cNvPr id="186" name="テキスト ボックス 185"/>
        <xdr:cNvSpPr txBox="1"/>
      </xdr:nvSpPr>
      <xdr:spPr>
        <a:xfrm>
          <a:off x="1719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xdr:rowOff>
    </xdr:from>
    <xdr:to>
      <xdr:col>6</xdr:col>
      <xdr:colOff>38100</xdr:colOff>
      <xdr:row>77</xdr:row>
      <xdr:rowOff>103632</xdr:rowOff>
    </xdr:to>
    <xdr:sp macro="" textlink="">
      <xdr:nvSpPr>
        <xdr:cNvPr id="187" name="フローチャート: 判断 186"/>
        <xdr:cNvSpPr/>
      </xdr:nvSpPr>
      <xdr:spPr>
        <a:xfrm>
          <a:off x="1079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94759</xdr:rowOff>
    </xdr:from>
    <xdr:ext cx="599010" cy="259045"/>
    <xdr:sp macro="" textlink="">
      <xdr:nvSpPr>
        <xdr:cNvPr id="188" name="テキスト ボックス 187"/>
        <xdr:cNvSpPr txBox="1"/>
      </xdr:nvSpPr>
      <xdr:spPr>
        <a:xfrm>
          <a:off x="830795" y="132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13032</xdr:rowOff>
    </xdr:from>
    <xdr:to>
      <xdr:col>24</xdr:col>
      <xdr:colOff>114300</xdr:colOff>
      <xdr:row>76</xdr:row>
      <xdr:rowOff>114632</xdr:rowOff>
    </xdr:to>
    <xdr:sp macro="" textlink="">
      <xdr:nvSpPr>
        <xdr:cNvPr id="194" name="楕円 193"/>
        <xdr:cNvSpPr/>
      </xdr:nvSpPr>
      <xdr:spPr>
        <a:xfrm>
          <a:off x="4584700" y="130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99410</xdr:rowOff>
    </xdr:from>
    <xdr:ext cx="599010" cy="259045"/>
    <xdr:sp macro="" textlink="">
      <xdr:nvSpPr>
        <xdr:cNvPr id="195" name="民生費該当値テキスト"/>
        <xdr:cNvSpPr txBox="1"/>
      </xdr:nvSpPr>
      <xdr:spPr>
        <a:xfrm>
          <a:off x="4686300" y="129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144934</xdr:rowOff>
    </xdr:from>
    <xdr:to>
      <xdr:col>20</xdr:col>
      <xdr:colOff>38100</xdr:colOff>
      <xdr:row>77</xdr:row>
      <xdr:rowOff>75084</xdr:rowOff>
    </xdr:to>
    <xdr:sp macro="" textlink="">
      <xdr:nvSpPr>
        <xdr:cNvPr id="196" name="楕円 195"/>
        <xdr:cNvSpPr/>
      </xdr:nvSpPr>
      <xdr:spPr>
        <a:xfrm>
          <a:off x="3746500" y="13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66211</xdr:rowOff>
    </xdr:from>
    <xdr:ext cx="599010" cy="259045"/>
    <xdr:sp macro="" textlink="">
      <xdr:nvSpPr>
        <xdr:cNvPr id="197" name="テキスト ボックス 196"/>
        <xdr:cNvSpPr txBox="1"/>
      </xdr:nvSpPr>
      <xdr:spPr>
        <a:xfrm>
          <a:off x="3497795" y="1326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103174</xdr:rowOff>
    </xdr:from>
    <xdr:to>
      <xdr:col>15</xdr:col>
      <xdr:colOff>101600</xdr:colOff>
      <xdr:row>77</xdr:row>
      <xdr:rowOff>33324</xdr:rowOff>
    </xdr:to>
    <xdr:sp macro="" textlink="">
      <xdr:nvSpPr>
        <xdr:cNvPr id="198" name="楕円 197"/>
        <xdr:cNvSpPr/>
      </xdr:nvSpPr>
      <xdr:spPr>
        <a:xfrm>
          <a:off x="2857500" y="131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49851</xdr:rowOff>
    </xdr:from>
    <xdr:ext cx="599010" cy="259045"/>
    <xdr:sp macro="" textlink="">
      <xdr:nvSpPr>
        <xdr:cNvPr id="199" name="テキスト ボックス 198"/>
        <xdr:cNvSpPr txBox="1"/>
      </xdr:nvSpPr>
      <xdr:spPr>
        <a:xfrm>
          <a:off x="2608795" y="1290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10495</xdr:rowOff>
    </xdr:from>
    <xdr:to>
      <xdr:col>10</xdr:col>
      <xdr:colOff>165100</xdr:colOff>
      <xdr:row>77</xdr:row>
      <xdr:rowOff>112095</xdr:rowOff>
    </xdr:to>
    <xdr:sp macro="" textlink="">
      <xdr:nvSpPr>
        <xdr:cNvPr id="200" name="楕円 199"/>
        <xdr:cNvSpPr/>
      </xdr:nvSpPr>
      <xdr:spPr>
        <a:xfrm>
          <a:off x="1968500" y="132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103222</xdr:rowOff>
    </xdr:from>
    <xdr:ext cx="599010" cy="259045"/>
    <xdr:sp macro="" textlink="">
      <xdr:nvSpPr>
        <xdr:cNvPr id="201" name="テキスト ボックス 200"/>
        <xdr:cNvSpPr txBox="1"/>
      </xdr:nvSpPr>
      <xdr:spPr>
        <a:xfrm>
          <a:off x="1719795" y="1330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130587</xdr:rowOff>
    </xdr:from>
    <xdr:to>
      <xdr:col>6</xdr:col>
      <xdr:colOff>38100</xdr:colOff>
      <xdr:row>77</xdr:row>
      <xdr:rowOff>60737</xdr:rowOff>
    </xdr:to>
    <xdr:sp macro="" textlink="">
      <xdr:nvSpPr>
        <xdr:cNvPr id="202" name="楕円 201"/>
        <xdr:cNvSpPr/>
      </xdr:nvSpPr>
      <xdr:spPr>
        <a:xfrm>
          <a:off x="1079500" y="131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77264</xdr:rowOff>
    </xdr:from>
    <xdr:ext cx="599010" cy="259045"/>
    <xdr:sp macro="" textlink="">
      <xdr:nvSpPr>
        <xdr:cNvPr id="203" name="テキスト ボックス 202"/>
        <xdr:cNvSpPr txBox="1"/>
      </xdr:nvSpPr>
      <xdr:spPr>
        <a:xfrm>
          <a:off x="830795" y="1293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160972</xdr:rowOff>
    </xdr:from>
    <xdr:to>
      <xdr:col>24</xdr:col>
      <xdr:colOff>63500</xdr:colOff>
      <xdr:row>98</xdr:row>
      <xdr:rowOff>11519</xdr:rowOff>
    </xdr:to>
    <xdr:cxnSp macro="">
      <xdr:nvCxnSpPr>
        <xdr:cNvPr id="232" name="直線コネクタ 231"/>
        <xdr:cNvCxnSpPr/>
      </xdr:nvCxnSpPr>
      <xdr:spPr>
        <a:xfrm flipV="1">
          <a:off x="3797300" y="16791622"/>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11519</xdr:rowOff>
    </xdr:from>
    <xdr:to>
      <xdr:col>19</xdr:col>
      <xdr:colOff>177800</xdr:colOff>
      <xdr:row>98</xdr:row>
      <xdr:rowOff>15973</xdr:rowOff>
    </xdr:to>
    <xdr:cxnSp macro="">
      <xdr:nvCxnSpPr>
        <xdr:cNvPr id="235" name="直線コネクタ 234"/>
        <xdr:cNvCxnSpPr/>
      </xdr:nvCxnSpPr>
      <xdr:spPr>
        <a:xfrm flipV="1">
          <a:off x="2908300" y="16813619"/>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15973</xdr:rowOff>
    </xdr:from>
    <xdr:to>
      <xdr:col>15</xdr:col>
      <xdr:colOff>50800</xdr:colOff>
      <xdr:row>98</xdr:row>
      <xdr:rowOff>16743</xdr:rowOff>
    </xdr:to>
    <xdr:cxnSp macro="">
      <xdr:nvCxnSpPr>
        <xdr:cNvPr id="238" name="直線コネクタ 237"/>
        <xdr:cNvCxnSpPr/>
      </xdr:nvCxnSpPr>
      <xdr:spPr>
        <a:xfrm flipV="1">
          <a:off x="2019300" y="16818073"/>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42216</xdr:rowOff>
    </xdr:from>
    <xdr:to>
      <xdr:col>15</xdr:col>
      <xdr:colOff>101600</xdr:colOff>
      <xdr:row>98</xdr:row>
      <xdr:rowOff>143816</xdr:rowOff>
    </xdr:to>
    <xdr:sp macro="" textlink="">
      <xdr:nvSpPr>
        <xdr:cNvPr id="239" name="フローチャート: 判断 238"/>
        <xdr:cNvSpPr/>
      </xdr:nvSpPr>
      <xdr:spPr>
        <a:xfrm>
          <a:off x="2857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134943</xdr:rowOff>
    </xdr:from>
    <xdr:ext cx="534377" cy="259045"/>
    <xdr:sp macro="" textlink="">
      <xdr:nvSpPr>
        <xdr:cNvPr id="240" name="テキスト ボックス 239"/>
        <xdr:cNvSpPr txBox="1"/>
      </xdr:nvSpPr>
      <xdr:spPr>
        <a:xfrm>
          <a:off x="2641111" y="169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16743</xdr:rowOff>
    </xdr:from>
    <xdr:to>
      <xdr:col>10</xdr:col>
      <xdr:colOff>114300</xdr:colOff>
      <xdr:row>98</xdr:row>
      <xdr:rowOff>45200</xdr:rowOff>
    </xdr:to>
    <xdr:cxnSp macro="">
      <xdr:nvCxnSpPr>
        <xdr:cNvPr id="241" name="直線コネクタ 240"/>
        <xdr:cNvCxnSpPr/>
      </xdr:nvCxnSpPr>
      <xdr:spPr>
        <a:xfrm flipV="1">
          <a:off x="1130300" y="16818843"/>
          <a:ext cx="8890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52437</xdr:rowOff>
    </xdr:from>
    <xdr:to>
      <xdr:col>10</xdr:col>
      <xdr:colOff>165100</xdr:colOff>
      <xdr:row>98</xdr:row>
      <xdr:rowOff>154037</xdr:rowOff>
    </xdr:to>
    <xdr:sp macro="" textlink="">
      <xdr:nvSpPr>
        <xdr:cNvPr id="242" name="フローチャート: 判断 241"/>
        <xdr:cNvSpPr/>
      </xdr:nvSpPr>
      <xdr:spPr>
        <a:xfrm>
          <a:off x="1968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145164</xdr:rowOff>
    </xdr:from>
    <xdr:ext cx="534377" cy="259045"/>
    <xdr:sp macro="" textlink="">
      <xdr:nvSpPr>
        <xdr:cNvPr id="243" name="テキスト ボックス 242"/>
        <xdr:cNvSpPr txBox="1"/>
      </xdr:nvSpPr>
      <xdr:spPr>
        <a:xfrm>
          <a:off x="1752111" y="169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48102</xdr:rowOff>
    </xdr:from>
    <xdr:to>
      <xdr:col>6</xdr:col>
      <xdr:colOff>38100</xdr:colOff>
      <xdr:row>98</xdr:row>
      <xdr:rowOff>149702</xdr:rowOff>
    </xdr:to>
    <xdr:sp macro="" textlink="">
      <xdr:nvSpPr>
        <xdr:cNvPr id="244" name="フローチャート: 判断 243"/>
        <xdr:cNvSpPr/>
      </xdr:nvSpPr>
      <xdr:spPr>
        <a:xfrm>
          <a:off x="1079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140829</xdr:rowOff>
    </xdr:from>
    <xdr:ext cx="534377" cy="259045"/>
    <xdr:sp macro="" textlink="">
      <xdr:nvSpPr>
        <xdr:cNvPr id="245" name="テキスト ボックス 244"/>
        <xdr:cNvSpPr txBox="1"/>
      </xdr:nvSpPr>
      <xdr:spPr>
        <a:xfrm>
          <a:off x="863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110172</xdr:rowOff>
    </xdr:from>
    <xdr:to>
      <xdr:col>24</xdr:col>
      <xdr:colOff>114300</xdr:colOff>
      <xdr:row>98</xdr:row>
      <xdr:rowOff>40322</xdr:rowOff>
    </xdr:to>
    <xdr:sp macro="" textlink="">
      <xdr:nvSpPr>
        <xdr:cNvPr id="251" name="楕円 250"/>
        <xdr:cNvSpPr/>
      </xdr:nvSpPr>
      <xdr:spPr>
        <a:xfrm>
          <a:off x="4584700" y="167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88599</xdr:rowOff>
    </xdr:from>
    <xdr:ext cx="599010" cy="259045"/>
    <xdr:sp macro="" textlink="">
      <xdr:nvSpPr>
        <xdr:cNvPr id="252" name="衛生費該当値テキスト"/>
        <xdr:cNvSpPr txBox="1"/>
      </xdr:nvSpPr>
      <xdr:spPr>
        <a:xfrm>
          <a:off x="4686300" y="1671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132169</xdr:rowOff>
    </xdr:from>
    <xdr:to>
      <xdr:col>20</xdr:col>
      <xdr:colOff>38100</xdr:colOff>
      <xdr:row>98</xdr:row>
      <xdr:rowOff>62319</xdr:rowOff>
    </xdr:to>
    <xdr:sp macro="" textlink="">
      <xdr:nvSpPr>
        <xdr:cNvPr id="253" name="楕円 252"/>
        <xdr:cNvSpPr/>
      </xdr:nvSpPr>
      <xdr:spPr>
        <a:xfrm>
          <a:off x="3746500" y="167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78846</xdr:rowOff>
    </xdr:from>
    <xdr:ext cx="599010" cy="259045"/>
    <xdr:sp macro="" textlink="">
      <xdr:nvSpPr>
        <xdr:cNvPr id="254" name="テキスト ボックス 253"/>
        <xdr:cNvSpPr txBox="1"/>
      </xdr:nvSpPr>
      <xdr:spPr>
        <a:xfrm>
          <a:off x="3497795" y="165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136623</xdr:rowOff>
    </xdr:from>
    <xdr:to>
      <xdr:col>15</xdr:col>
      <xdr:colOff>101600</xdr:colOff>
      <xdr:row>98</xdr:row>
      <xdr:rowOff>66773</xdr:rowOff>
    </xdr:to>
    <xdr:sp macro="" textlink="">
      <xdr:nvSpPr>
        <xdr:cNvPr id="255" name="楕円 254"/>
        <xdr:cNvSpPr/>
      </xdr:nvSpPr>
      <xdr:spPr>
        <a:xfrm>
          <a:off x="2857500" y="167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83300</xdr:rowOff>
    </xdr:from>
    <xdr:ext cx="599010" cy="259045"/>
    <xdr:sp macro="" textlink="">
      <xdr:nvSpPr>
        <xdr:cNvPr id="256" name="テキスト ボックス 255"/>
        <xdr:cNvSpPr txBox="1"/>
      </xdr:nvSpPr>
      <xdr:spPr>
        <a:xfrm>
          <a:off x="2608795" y="165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137393</xdr:rowOff>
    </xdr:from>
    <xdr:to>
      <xdr:col>10</xdr:col>
      <xdr:colOff>165100</xdr:colOff>
      <xdr:row>98</xdr:row>
      <xdr:rowOff>67543</xdr:rowOff>
    </xdr:to>
    <xdr:sp macro="" textlink="">
      <xdr:nvSpPr>
        <xdr:cNvPr id="257" name="楕円 256"/>
        <xdr:cNvSpPr/>
      </xdr:nvSpPr>
      <xdr:spPr>
        <a:xfrm>
          <a:off x="1968500" y="167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84070</xdr:rowOff>
    </xdr:from>
    <xdr:ext cx="599010" cy="259045"/>
    <xdr:sp macro="" textlink="">
      <xdr:nvSpPr>
        <xdr:cNvPr id="258" name="テキスト ボックス 257"/>
        <xdr:cNvSpPr txBox="1"/>
      </xdr:nvSpPr>
      <xdr:spPr>
        <a:xfrm>
          <a:off x="1719795" y="1654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165850</xdr:rowOff>
    </xdr:from>
    <xdr:to>
      <xdr:col>6</xdr:col>
      <xdr:colOff>38100</xdr:colOff>
      <xdr:row>98</xdr:row>
      <xdr:rowOff>96000</xdr:rowOff>
    </xdr:to>
    <xdr:sp macro="" textlink="">
      <xdr:nvSpPr>
        <xdr:cNvPr id="259" name="楕円 258"/>
        <xdr:cNvSpPr/>
      </xdr:nvSpPr>
      <xdr:spPr>
        <a:xfrm>
          <a:off x="1079500" y="167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112527</xdr:rowOff>
    </xdr:from>
    <xdr:ext cx="534377" cy="259045"/>
    <xdr:sp macro="" textlink="">
      <xdr:nvSpPr>
        <xdr:cNvPr id="260" name="テキスト ボックス 259"/>
        <xdr:cNvSpPr txBox="1"/>
      </xdr:nvSpPr>
      <xdr:spPr>
        <a:xfrm>
          <a:off x="863111" y="1657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83566</xdr:rowOff>
    </xdr:from>
    <xdr:to>
      <xdr:col>55</xdr:col>
      <xdr:colOff>0</xdr:colOff>
      <xdr:row>38</xdr:row>
      <xdr:rowOff>124968</xdr:rowOff>
    </xdr:to>
    <xdr:cxnSp macro="">
      <xdr:nvCxnSpPr>
        <xdr:cNvPr id="289" name="直線コネクタ 288"/>
        <xdr:cNvCxnSpPr/>
      </xdr:nvCxnSpPr>
      <xdr:spPr>
        <a:xfrm>
          <a:off x="9639300" y="6598666"/>
          <a:ext cx="8382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83566</xdr:rowOff>
    </xdr:from>
    <xdr:to>
      <xdr:col>50</xdr:col>
      <xdr:colOff>114300</xdr:colOff>
      <xdr:row>38</xdr:row>
      <xdr:rowOff>125603</xdr:rowOff>
    </xdr:to>
    <xdr:cxnSp macro="">
      <xdr:nvCxnSpPr>
        <xdr:cNvPr id="292" name="直線コネクタ 291"/>
        <xdr:cNvCxnSpPr/>
      </xdr:nvCxnSpPr>
      <xdr:spPr>
        <a:xfrm flipV="1">
          <a:off x="8750300" y="6598666"/>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125603</xdr:rowOff>
    </xdr:from>
    <xdr:to>
      <xdr:col>45</xdr:col>
      <xdr:colOff>177800</xdr:colOff>
      <xdr:row>38</xdr:row>
      <xdr:rowOff>135636</xdr:rowOff>
    </xdr:to>
    <xdr:cxnSp macro="">
      <xdr:nvCxnSpPr>
        <xdr:cNvPr id="295" name="直線コネクタ 294"/>
        <xdr:cNvCxnSpPr/>
      </xdr:nvCxnSpPr>
      <xdr:spPr>
        <a:xfrm flipV="1">
          <a:off x="7861300" y="6640703"/>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116205</xdr:rowOff>
    </xdr:from>
    <xdr:to>
      <xdr:col>46</xdr:col>
      <xdr:colOff>38100</xdr:colOff>
      <xdr:row>39</xdr:row>
      <xdr:rowOff>46355</xdr:rowOff>
    </xdr:to>
    <xdr:sp macro="" textlink="">
      <xdr:nvSpPr>
        <xdr:cNvPr id="296" name="フローチャート: 判断 295"/>
        <xdr:cNvSpPr/>
      </xdr:nvSpPr>
      <xdr:spPr>
        <a:xfrm>
          <a:off x="8699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37482</xdr:rowOff>
    </xdr:from>
    <xdr:ext cx="378565" cy="259045"/>
    <xdr:sp macro="" textlink="">
      <xdr:nvSpPr>
        <xdr:cNvPr id="297" name="テキスト ボックス 296"/>
        <xdr:cNvSpPr txBox="1"/>
      </xdr:nvSpPr>
      <xdr:spPr>
        <a:xfrm>
          <a:off x="8561017" y="67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135636</xdr:rowOff>
    </xdr:from>
    <xdr:to>
      <xdr:col>41</xdr:col>
      <xdr:colOff>50800</xdr:colOff>
      <xdr:row>38</xdr:row>
      <xdr:rowOff>143129</xdr:rowOff>
    </xdr:to>
    <xdr:cxnSp macro="">
      <xdr:nvCxnSpPr>
        <xdr:cNvPr id="298" name="直線コネクタ 297"/>
        <xdr:cNvCxnSpPr/>
      </xdr:nvCxnSpPr>
      <xdr:spPr>
        <a:xfrm flipV="1">
          <a:off x="6972300" y="6650736"/>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114554</xdr:rowOff>
    </xdr:from>
    <xdr:to>
      <xdr:col>41</xdr:col>
      <xdr:colOff>101600</xdr:colOff>
      <xdr:row>39</xdr:row>
      <xdr:rowOff>44704</xdr:rowOff>
    </xdr:to>
    <xdr:sp macro="" textlink="">
      <xdr:nvSpPr>
        <xdr:cNvPr id="299" name="フローチャート: 判断 298"/>
        <xdr:cNvSpPr/>
      </xdr:nvSpPr>
      <xdr:spPr>
        <a:xfrm>
          <a:off x="7810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35831</xdr:rowOff>
    </xdr:from>
    <xdr:ext cx="378565" cy="259045"/>
    <xdr:sp macro="" textlink="">
      <xdr:nvSpPr>
        <xdr:cNvPr id="300" name="テキスト ボックス 299"/>
        <xdr:cNvSpPr txBox="1"/>
      </xdr:nvSpPr>
      <xdr:spPr>
        <a:xfrm>
          <a:off x="7672017" y="6722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105664</xdr:rowOff>
    </xdr:from>
    <xdr:to>
      <xdr:col>36</xdr:col>
      <xdr:colOff>165100</xdr:colOff>
      <xdr:row>39</xdr:row>
      <xdr:rowOff>35814</xdr:rowOff>
    </xdr:to>
    <xdr:sp macro="" textlink="">
      <xdr:nvSpPr>
        <xdr:cNvPr id="301" name="フローチャート: 判断 300"/>
        <xdr:cNvSpPr/>
      </xdr:nvSpPr>
      <xdr:spPr>
        <a:xfrm>
          <a:off x="6921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26941</xdr:rowOff>
    </xdr:from>
    <xdr:ext cx="378565" cy="259045"/>
    <xdr:sp macro="" textlink="">
      <xdr:nvSpPr>
        <xdr:cNvPr id="302" name="テキスト ボックス 301"/>
        <xdr:cNvSpPr txBox="1"/>
      </xdr:nvSpPr>
      <xdr:spPr>
        <a:xfrm>
          <a:off x="6783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74168</xdr:rowOff>
    </xdr:from>
    <xdr:to>
      <xdr:col>55</xdr:col>
      <xdr:colOff>50800</xdr:colOff>
      <xdr:row>39</xdr:row>
      <xdr:rowOff>4318</xdr:rowOff>
    </xdr:to>
    <xdr:sp macro="" textlink="">
      <xdr:nvSpPr>
        <xdr:cNvPr id="308" name="楕円 307"/>
        <xdr:cNvSpPr/>
      </xdr:nvSpPr>
      <xdr:spPr>
        <a:xfrm>
          <a:off x="104267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41165</xdr:rowOff>
    </xdr:from>
    <xdr:ext cx="378565" cy="259045"/>
    <xdr:sp macro="" textlink="">
      <xdr:nvSpPr>
        <xdr:cNvPr id="309" name="労働費該当値テキスト"/>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32766</xdr:rowOff>
    </xdr:from>
    <xdr:to>
      <xdr:col>50</xdr:col>
      <xdr:colOff>165100</xdr:colOff>
      <xdr:row>38</xdr:row>
      <xdr:rowOff>134366</xdr:rowOff>
    </xdr:to>
    <xdr:sp macro="" textlink="">
      <xdr:nvSpPr>
        <xdr:cNvPr id="310" name="楕円 309"/>
        <xdr:cNvSpPr/>
      </xdr:nvSpPr>
      <xdr:spPr>
        <a:xfrm>
          <a:off x="958850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125493</xdr:rowOff>
    </xdr:from>
    <xdr:ext cx="469744" cy="259045"/>
    <xdr:sp macro="" textlink="">
      <xdr:nvSpPr>
        <xdr:cNvPr id="311" name="テキスト ボックス 310"/>
        <xdr:cNvSpPr txBox="1"/>
      </xdr:nvSpPr>
      <xdr:spPr>
        <a:xfrm>
          <a:off x="9404428"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74803</xdr:rowOff>
    </xdr:from>
    <xdr:to>
      <xdr:col>46</xdr:col>
      <xdr:colOff>38100</xdr:colOff>
      <xdr:row>39</xdr:row>
      <xdr:rowOff>4953</xdr:rowOff>
    </xdr:to>
    <xdr:sp macro="" textlink="">
      <xdr:nvSpPr>
        <xdr:cNvPr id="312" name="楕円 311"/>
        <xdr:cNvSpPr/>
      </xdr:nvSpPr>
      <xdr:spPr>
        <a:xfrm>
          <a:off x="8699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21480</xdr:rowOff>
    </xdr:from>
    <xdr:ext cx="378565" cy="259045"/>
    <xdr:sp macro="" textlink="">
      <xdr:nvSpPr>
        <xdr:cNvPr id="313" name="テキスト ボックス 312"/>
        <xdr:cNvSpPr txBox="1"/>
      </xdr:nvSpPr>
      <xdr:spPr>
        <a:xfrm>
          <a:off x="8561017" y="636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84836</xdr:rowOff>
    </xdr:from>
    <xdr:to>
      <xdr:col>41</xdr:col>
      <xdr:colOff>101600</xdr:colOff>
      <xdr:row>39</xdr:row>
      <xdr:rowOff>14986</xdr:rowOff>
    </xdr:to>
    <xdr:sp macro="" textlink="">
      <xdr:nvSpPr>
        <xdr:cNvPr id="314" name="楕円 313"/>
        <xdr:cNvSpPr/>
      </xdr:nvSpPr>
      <xdr:spPr>
        <a:xfrm>
          <a:off x="7810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31513</xdr:rowOff>
    </xdr:from>
    <xdr:ext cx="378565" cy="259045"/>
    <xdr:sp macro="" textlink="">
      <xdr:nvSpPr>
        <xdr:cNvPr id="315" name="テキスト ボックス 314"/>
        <xdr:cNvSpPr txBox="1"/>
      </xdr:nvSpPr>
      <xdr:spPr>
        <a:xfrm>
          <a:off x="7672017" y="637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92329</xdr:rowOff>
    </xdr:from>
    <xdr:to>
      <xdr:col>36</xdr:col>
      <xdr:colOff>165100</xdr:colOff>
      <xdr:row>39</xdr:row>
      <xdr:rowOff>22479</xdr:rowOff>
    </xdr:to>
    <xdr:sp macro="" textlink="">
      <xdr:nvSpPr>
        <xdr:cNvPr id="316" name="楕円 315"/>
        <xdr:cNvSpPr/>
      </xdr:nvSpPr>
      <xdr:spPr>
        <a:xfrm>
          <a:off x="6921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39006</xdr:rowOff>
    </xdr:from>
    <xdr:ext cx="378565" cy="259045"/>
    <xdr:sp macro="" textlink="">
      <xdr:nvSpPr>
        <xdr:cNvPr id="317" name="テキスト ボックス 316"/>
        <xdr:cNvSpPr txBox="1"/>
      </xdr:nvSpPr>
      <xdr:spPr>
        <a:xfrm>
          <a:off x="6783017" y="63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27440</xdr:rowOff>
    </xdr:from>
    <xdr:to>
      <xdr:col>55</xdr:col>
      <xdr:colOff>0</xdr:colOff>
      <xdr:row>59</xdr:row>
      <xdr:rowOff>33188</xdr:rowOff>
    </xdr:to>
    <xdr:cxnSp macro="">
      <xdr:nvCxnSpPr>
        <xdr:cNvPr id="348" name="直線コネクタ 347"/>
        <xdr:cNvCxnSpPr/>
      </xdr:nvCxnSpPr>
      <xdr:spPr>
        <a:xfrm>
          <a:off x="9639300" y="10142990"/>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144310</xdr:rowOff>
    </xdr:from>
    <xdr:to>
      <xdr:col>50</xdr:col>
      <xdr:colOff>114300</xdr:colOff>
      <xdr:row>59</xdr:row>
      <xdr:rowOff>27440</xdr:rowOff>
    </xdr:to>
    <xdr:cxnSp macro="">
      <xdr:nvCxnSpPr>
        <xdr:cNvPr id="351" name="直線コネクタ 350"/>
        <xdr:cNvCxnSpPr/>
      </xdr:nvCxnSpPr>
      <xdr:spPr>
        <a:xfrm>
          <a:off x="8750300" y="10088410"/>
          <a:ext cx="889000" cy="5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144310</xdr:rowOff>
    </xdr:from>
    <xdr:to>
      <xdr:col>45</xdr:col>
      <xdr:colOff>177800</xdr:colOff>
      <xdr:row>59</xdr:row>
      <xdr:rowOff>29318</xdr:rowOff>
    </xdr:to>
    <xdr:cxnSp macro="">
      <xdr:nvCxnSpPr>
        <xdr:cNvPr id="354" name="直線コネクタ 353"/>
        <xdr:cNvCxnSpPr/>
      </xdr:nvCxnSpPr>
      <xdr:spPr>
        <a:xfrm flipV="1">
          <a:off x="7861300" y="10088410"/>
          <a:ext cx="889000" cy="5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163208</xdr:rowOff>
    </xdr:from>
    <xdr:to>
      <xdr:col>46</xdr:col>
      <xdr:colOff>38100</xdr:colOff>
      <xdr:row>59</xdr:row>
      <xdr:rowOff>93358</xdr:rowOff>
    </xdr:to>
    <xdr:sp macro="" textlink="">
      <xdr:nvSpPr>
        <xdr:cNvPr id="355" name="フローチャート: 判断 354"/>
        <xdr:cNvSpPr/>
      </xdr:nvSpPr>
      <xdr:spPr>
        <a:xfrm>
          <a:off x="8699500" y="101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84485</xdr:rowOff>
    </xdr:from>
    <xdr:ext cx="534377" cy="259045"/>
    <xdr:sp macro="" textlink="">
      <xdr:nvSpPr>
        <xdr:cNvPr id="356" name="テキスト ボックス 355"/>
        <xdr:cNvSpPr txBox="1"/>
      </xdr:nvSpPr>
      <xdr:spPr>
        <a:xfrm>
          <a:off x="8483111" y="10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29318</xdr:rowOff>
    </xdr:from>
    <xdr:to>
      <xdr:col>41</xdr:col>
      <xdr:colOff>50800</xdr:colOff>
      <xdr:row>59</xdr:row>
      <xdr:rowOff>47707</xdr:rowOff>
    </xdr:to>
    <xdr:cxnSp macro="">
      <xdr:nvCxnSpPr>
        <xdr:cNvPr id="357" name="直線コネクタ 356"/>
        <xdr:cNvCxnSpPr/>
      </xdr:nvCxnSpPr>
      <xdr:spPr>
        <a:xfrm flipV="1">
          <a:off x="6972300" y="10144868"/>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168633</xdr:rowOff>
    </xdr:from>
    <xdr:to>
      <xdr:col>41</xdr:col>
      <xdr:colOff>101600</xdr:colOff>
      <xdr:row>59</xdr:row>
      <xdr:rowOff>98783</xdr:rowOff>
    </xdr:to>
    <xdr:sp macro="" textlink="">
      <xdr:nvSpPr>
        <xdr:cNvPr id="358" name="フローチャート: 判断 357"/>
        <xdr:cNvSpPr/>
      </xdr:nvSpPr>
      <xdr:spPr>
        <a:xfrm>
          <a:off x="7810500" y="101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89910</xdr:rowOff>
    </xdr:from>
    <xdr:ext cx="534377" cy="259045"/>
    <xdr:sp macro="" textlink="">
      <xdr:nvSpPr>
        <xdr:cNvPr id="359" name="テキスト ボックス 358"/>
        <xdr:cNvSpPr txBox="1"/>
      </xdr:nvSpPr>
      <xdr:spPr>
        <a:xfrm>
          <a:off x="7594111" y="102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156009</xdr:rowOff>
    </xdr:from>
    <xdr:to>
      <xdr:col>36</xdr:col>
      <xdr:colOff>165100</xdr:colOff>
      <xdr:row>59</xdr:row>
      <xdr:rowOff>86159</xdr:rowOff>
    </xdr:to>
    <xdr:sp macro="" textlink="">
      <xdr:nvSpPr>
        <xdr:cNvPr id="360" name="フローチャート: 判断 359"/>
        <xdr:cNvSpPr/>
      </xdr:nvSpPr>
      <xdr:spPr>
        <a:xfrm>
          <a:off x="6921500" y="101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102686</xdr:rowOff>
    </xdr:from>
    <xdr:ext cx="534377" cy="259045"/>
    <xdr:sp macro="" textlink="">
      <xdr:nvSpPr>
        <xdr:cNvPr id="361" name="テキスト ボックス 360"/>
        <xdr:cNvSpPr txBox="1"/>
      </xdr:nvSpPr>
      <xdr:spPr>
        <a:xfrm>
          <a:off x="6705111" y="987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153838</xdr:rowOff>
    </xdr:from>
    <xdr:to>
      <xdr:col>55</xdr:col>
      <xdr:colOff>50800</xdr:colOff>
      <xdr:row>59</xdr:row>
      <xdr:rowOff>83988</xdr:rowOff>
    </xdr:to>
    <xdr:sp macro="" textlink="">
      <xdr:nvSpPr>
        <xdr:cNvPr id="367" name="楕円 366"/>
        <xdr:cNvSpPr/>
      </xdr:nvSpPr>
      <xdr:spPr>
        <a:xfrm>
          <a:off x="10426700" y="100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68765</xdr:rowOff>
    </xdr:from>
    <xdr:ext cx="534377" cy="259045"/>
    <xdr:sp macro="" textlink="">
      <xdr:nvSpPr>
        <xdr:cNvPr id="368" name="農林水産業費該当値テキスト"/>
        <xdr:cNvSpPr txBox="1"/>
      </xdr:nvSpPr>
      <xdr:spPr>
        <a:xfrm>
          <a:off x="10528300" y="100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148090</xdr:rowOff>
    </xdr:from>
    <xdr:to>
      <xdr:col>50</xdr:col>
      <xdr:colOff>165100</xdr:colOff>
      <xdr:row>59</xdr:row>
      <xdr:rowOff>78240</xdr:rowOff>
    </xdr:to>
    <xdr:sp macro="" textlink="">
      <xdr:nvSpPr>
        <xdr:cNvPr id="369" name="楕円 368"/>
        <xdr:cNvSpPr/>
      </xdr:nvSpPr>
      <xdr:spPr>
        <a:xfrm>
          <a:off x="9588500" y="10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69367</xdr:rowOff>
    </xdr:from>
    <xdr:ext cx="534377" cy="259045"/>
    <xdr:sp macro="" textlink="">
      <xdr:nvSpPr>
        <xdr:cNvPr id="370" name="テキスト ボックス 369"/>
        <xdr:cNvSpPr txBox="1"/>
      </xdr:nvSpPr>
      <xdr:spPr>
        <a:xfrm>
          <a:off x="9372111" y="101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93510</xdr:rowOff>
    </xdr:from>
    <xdr:to>
      <xdr:col>46</xdr:col>
      <xdr:colOff>38100</xdr:colOff>
      <xdr:row>59</xdr:row>
      <xdr:rowOff>23660</xdr:rowOff>
    </xdr:to>
    <xdr:sp macro="" textlink="">
      <xdr:nvSpPr>
        <xdr:cNvPr id="371" name="楕円 370"/>
        <xdr:cNvSpPr/>
      </xdr:nvSpPr>
      <xdr:spPr>
        <a:xfrm>
          <a:off x="8699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40187</xdr:rowOff>
    </xdr:from>
    <xdr:ext cx="599010" cy="259045"/>
    <xdr:sp macro="" textlink="">
      <xdr:nvSpPr>
        <xdr:cNvPr id="372" name="テキスト ボックス 371"/>
        <xdr:cNvSpPr txBox="1"/>
      </xdr:nvSpPr>
      <xdr:spPr>
        <a:xfrm>
          <a:off x="8450795" y="981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149968</xdr:rowOff>
    </xdr:from>
    <xdr:to>
      <xdr:col>41</xdr:col>
      <xdr:colOff>101600</xdr:colOff>
      <xdr:row>59</xdr:row>
      <xdr:rowOff>80118</xdr:rowOff>
    </xdr:to>
    <xdr:sp macro="" textlink="">
      <xdr:nvSpPr>
        <xdr:cNvPr id="373" name="楕円 372"/>
        <xdr:cNvSpPr/>
      </xdr:nvSpPr>
      <xdr:spPr>
        <a:xfrm>
          <a:off x="7810500" y="100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96645</xdr:rowOff>
    </xdr:from>
    <xdr:ext cx="534377" cy="259045"/>
    <xdr:sp macro="" textlink="">
      <xdr:nvSpPr>
        <xdr:cNvPr id="374" name="テキスト ボックス 373"/>
        <xdr:cNvSpPr txBox="1"/>
      </xdr:nvSpPr>
      <xdr:spPr>
        <a:xfrm>
          <a:off x="7594111" y="98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168357</xdr:rowOff>
    </xdr:from>
    <xdr:to>
      <xdr:col>36</xdr:col>
      <xdr:colOff>165100</xdr:colOff>
      <xdr:row>59</xdr:row>
      <xdr:rowOff>98507</xdr:rowOff>
    </xdr:to>
    <xdr:sp macro="" textlink="">
      <xdr:nvSpPr>
        <xdr:cNvPr id="375" name="楕円 374"/>
        <xdr:cNvSpPr/>
      </xdr:nvSpPr>
      <xdr:spPr>
        <a:xfrm>
          <a:off x="6921500" y="101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89634</xdr:rowOff>
    </xdr:from>
    <xdr:ext cx="534377" cy="259045"/>
    <xdr:sp macro="" textlink="">
      <xdr:nvSpPr>
        <xdr:cNvPr id="376" name="テキスト ボックス 375"/>
        <xdr:cNvSpPr txBox="1"/>
      </xdr:nvSpPr>
      <xdr:spPr>
        <a:xfrm>
          <a:off x="6705111" y="102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150490</xdr:rowOff>
    </xdr:from>
    <xdr:to>
      <xdr:col>55</xdr:col>
      <xdr:colOff>0</xdr:colOff>
      <xdr:row>77</xdr:row>
      <xdr:rowOff>60796</xdr:rowOff>
    </xdr:to>
    <xdr:cxnSp macro="">
      <xdr:nvCxnSpPr>
        <xdr:cNvPr id="403" name="直線コネクタ 402"/>
        <xdr:cNvCxnSpPr/>
      </xdr:nvCxnSpPr>
      <xdr:spPr>
        <a:xfrm>
          <a:off x="9639300" y="13180690"/>
          <a:ext cx="838200" cy="8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150490</xdr:rowOff>
    </xdr:from>
    <xdr:to>
      <xdr:col>50</xdr:col>
      <xdr:colOff>114300</xdr:colOff>
      <xdr:row>78</xdr:row>
      <xdr:rowOff>569</xdr:rowOff>
    </xdr:to>
    <xdr:cxnSp macro="">
      <xdr:nvCxnSpPr>
        <xdr:cNvPr id="406" name="直線コネクタ 405"/>
        <xdr:cNvCxnSpPr/>
      </xdr:nvCxnSpPr>
      <xdr:spPr>
        <a:xfrm flipV="1">
          <a:off x="8750300" y="13180690"/>
          <a:ext cx="889000" cy="19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08" name="テキスト ボックス 407"/>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569</xdr:rowOff>
    </xdr:from>
    <xdr:to>
      <xdr:col>45</xdr:col>
      <xdr:colOff>177800</xdr:colOff>
      <xdr:row>78</xdr:row>
      <xdr:rowOff>41850</xdr:rowOff>
    </xdr:to>
    <xdr:cxnSp macro="">
      <xdr:nvCxnSpPr>
        <xdr:cNvPr id="409" name="直線コネクタ 408"/>
        <xdr:cNvCxnSpPr/>
      </xdr:nvCxnSpPr>
      <xdr:spPr>
        <a:xfrm flipV="1">
          <a:off x="7861300" y="13373669"/>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10" name="フローチャート: 判断 409"/>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98379</xdr:rowOff>
    </xdr:from>
    <xdr:ext cx="534377" cy="259045"/>
    <xdr:sp macro="" textlink="">
      <xdr:nvSpPr>
        <xdr:cNvPr id="411" name="テキスト ボックス 410"/>
        <xdr:cNvSpPr txBox="1"/>
      </xdr:nvSpPr>
      <xdr:spPr>
        <a:xfrm>
          <a:off x="8483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41850</xdr:rowOff>
    </xdr:from>
    <xdr:to>
      <xdr:col>41</xdr:col>
      <xdr:colOff>50800</xdr:colOff>
      <xdr:row>78</xdr:row>
      <xdr:rowOff>53696</xdr:rowOff>
    </xdr:to>
    <xdr:cxnSp macro="">
      <xdr:nvCxnSpPr>
        <xdr:cNvPr id="412" name="直線コネクタ 411"/>
        <xdr:cNvCxnSpPr/>
      </xdr:nvCxnSpPr>
      <xdr:spPr>
        <a:xfrm flipV="1">
          <a:off x="6972300" y="13414950"/>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13" name="フローチャート: 判断 412"/>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97114</xdr:rowOff>
    </xdr:from>
    <xdr:ext cx="534377" cy="259045"/>
    <xdr:sp macro="" textlink="">
      <xdr:nvSpPr>
        <xdr:cNvPr id="414" name="テキスト ボックス 413"/>
        <xdr:cNvSpPr txBox="1"/>
      </xdr:nvSpPr>
      <xdr:spPr>
        <a:xfrm>
          <a:off x="7594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15" name="フローチャート: 判断 414"/>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109644</xdr:rowOff>
    </xdr:from>
    <xdr:ext cx="534377" cy="259045"/>
    <xdr:sp macro="" textlink="">
      <xdr:nvSpPr>
        <xdr:cNvPr id="416" name="テキスト ボックス 415"/>
        <xdr:cNvSpPr txBox="1"/>
      </xdr:nvSpPr>
      <xdr:spPr>
        <a:xfrm>
          <a:off x="6705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9996</xdr:rowOff>
    </xdr:from>
    <xdr:to>
      <xdr:col>55</xdr:col>
      <xdr:colOff>50800</xdr:colOff>
      <xdr:row>77</xdr:row>
      <xdr:rowOff>111596</xdr:rowOff>
    </xdr:to>
    <xdr:sp macro="" textlink="">
      <xdr:nvSpPr>
        <xdr:cNvPr id="422" name="楕円 421"/>
        <xdr:cNvSpPr/>
      </xdr:nvSpPr>
      <xdr:spPr>
        <a:xfrm>
          <a:off x="10426700" y="132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159873</xdr:rowOff>
    </xdr:from>
    <xdr:ext cx="534377" cy="259045"/>
    <xdr:sp macro="" textlink="">
      <xdr:nvSpPr>
        <xdr:cNvPr id="423" name="商工費該当値テキスト"/>
        <xdr:cNvSpPr txBox="1"/>
      </xdr:nvSpPr>
      <xdr:spPr>
        <a:xfrm>
          <a:off x="10528300" y="13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99690</xdr:rowOff>
    </xdr:from>
    <xdr:to>
      <xdr:col>50</xdr:col>
      <xdr:colOff>165100</xdr:colOff>
      <xdr:row>77</xdr:row>
      <xdr:rowOff>29840</xdr:rowOff>
    </xdr:to>
    <xdr:sp macro="" textlink="">
      <xdr:nvSpPr>
        <xdr:cNvPr id="424" name="楕円 423"/>
        <xdr:cNvSpPr/>
      </xdr:nvSpPr>
      <xdr:spPr>
        <a:xfrm>
          <a:off x="9588500" y="131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46367</xdr:rowOff>
    </xdr:from>
    <xdr:ext cx="534377" cy="259045"/>
    <xdr:sp macro="" textlink="">
      <xdr:nvSpPr>
        <xdr:cNvPr id="425" name="テキスト ボックス 424"/>
        <xdr:cNvSpPr txBox="1"/>
      </xdr:nvSpPr>
      <xdr:spPr>
        <a:xfrm>
          <a:off x="9372111" y="129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121219</xdr:rowOff>
    </xdr:from>
    <xdr:to>
      <xdr:col>46</xdr:col>
      <xdr:colOff>38100</xdr:colOff>
      <xdr:row>78</xdr:row>
      <xdr:rowOff>51369</xdr:rowOff>
    </xdr:to>
    <xdr:sp macro="" textlink="">
      <xdr:nvSpPr>
        <xdr:cNvPr id="426" name="楕円 425"/>
        <xdr:cNvSpPr/>
      </xdr:nvSpPr>
      <xdr:spPr>
        <a:xfrm>
          <a:off x="86995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67896</xdr:rowOff>
    </xdr:from>
    <xdr:ext cx="534377" cy="259045"/>
    <xdr:sp macro="" textlink="">
      <xdr:nvSpPr>
        <xdr:cNvPr id="427" name="テキスト ボックス 426"/>
        <xdr:cNvSpPr txBox="1"/>
      </xdr:nvSpPr>
      <xdr:spPr>
        <a:xfrm>
          <a:off x="8483111" y="130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162500</xdr:rowOff>
    </xdr:from>
    <xdr:to>
      <xdr:col>41</xdr:col>
      <xdr:colOff>101600</xdr:colOff>
      <xdr:row>78</xdr:row>
      <xdr:rowOff>92650</xdr:rowOff>
    </xdr:to>
    <xdr:sp macro="" textlink="">
      <xdr:nvSpPr>
        <xdr:cNvPr id="428" name="楕円 427"/>
        <xdr:cNvSpPr/>
      </xdr:nvSpPr>
      <xdr:spPr>
        <a:xfrm>
          <a:off x="7810500" y="133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109177</xdr:rowOff>
    </xdr:from>
    <xdr:ext cx="534377" cy="259045"/>
    <xdr:sp macro="" textlink="">
      <xdr:nvSpPr>
        <xdr:cNvPr id="429" name="テキスト ボックス 428"/>
        <xdr:cNvSpPr txBox="1"/>
      </xdr:nvSpPr>
      <xdr:spPr>
        <a:xfrm>
          <a:off x="7594111" y="131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2896</xdr:rowOff>
    </xdr:from>
    <xdr:to>
      <xdr:col>36</xdr:col>
      <xdr:colOff>165100</xdr:colOff>
      <xdr:row>78</xdr:row>
      <xdr:rowOff>104496</xdr:rowOff>
    </xdr:to>
    <xdr:sp macro="" textlink="">
      <xdr:nvSpPr>
        <xdr:cNvPr id="430" name="楕円 429"/>
        <xdr:cNvSpPr/>
      </xdr:nvSpPr>
      <xdr:spPr>
        <a:xfrm>
          <a:off x="6921500" y="133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95623</xdr:rowOff>
    </xdr:from>
    <xdr:ext cx="534377" cy="259045"/>
    <xdr:sp macro="" textlink="">
      <xdr:nvSpPr>
        <xdr:cNvPr id="431" name="テキスト ボックス 430"/>
        <xdr:cNvSpPr txBox="1"/>
      </xdr:nvSpPr>
      <xdr:spPr>
        <a:xfrm>
          <a:off x="6705111" y="134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117242</xdr:rowOff>
    </xdr:from>
    <xdr:to>
      <xdr:col>55</xdr:col>
      <xdr:colOff>0</xdr:colOff>
      <xdr:row>97</xdr:row>
      <xdr:rowOff>166894</xdr:rowOff>
    </xdr:to>
    <xdr:cxnSp macro="">
      <xdr:nvCxnSpPr>
        <xdr:cNvPr id="460" name="直線コネクタ 459"/>
        <xdr:cNvCxnSpPr/>
      </xdr:nvCxnSpPr>
      <xdr:spPr>
        <a:xfrm flipV="1">
          <a:off x="9639300" y="16747892"/>
          <a:ext cx="8382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166894</xdr:rowOff>
    </xdr:from>
    <xdr:to>
      <xdr:col>50</xdr:col>
      <xdr:colOff>114300</xdr:colOff>
      <xdr:row>98</xdr:row>
      <xdr:rowOff>48183</xdr:rowOff>
    </xdr:to>
    <xdr:cxnSp macro="">
      <xdr:nvCxnSpPr>
        <xdr:cNvPr id="463" name="直線コネクタ 462"/>
        <xdr:cNvCxnSpPr/>
      </xdr:nvCxnSpPr>
      <xdr:spPr>
        <a:xfrm flipV="1">
          <a:off x="8750300" y="16797544"/>
          <a:ext cx="889000" cy="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89982</xdr:rowOff>
    </xdr:from>
    <xdr:to>
      <xdr:col>45</xdr:col>
      <xdr:colOff>177800</xdr:colOff>
      <xdr:row>98</xdr:row>
      <xdr:rowOff>48183</xdr:rowOff>
    </xdr:to>
    <xdr:cxnSp macro="">
      <xdr:nvCxnSpPr>
        <xdr:cNvPr id="466" name="直線コネクタ 465"/>
        <xdr:cNvCxnSpPr/>
      </xdr:nvCxnSpPr>
      <xdr:spPr>
        <a:xfrm>
          <a:off x="7861300" y="16720632"/>
          <a:ext cx="889000" cy="12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169481</xdr:rowOff>
    </xdr:from>
    <xdr:to>
      <xdr:col>46</xdr:col>
      <xdr:colOff>38100</xdr:colOff>
      <xdr:row>98</xdr:row>
      <xdr:rowOff>99631</xdr:rowOff>
    </xdr:to>
    <xdr:sp macro="" textlink="">
      <xdr:nvSpPr>
        <xdr:cNvPr id="467" name="フローチャート: 判断 466"/>
        <xdr:cNvSpPr/>
      </xdr:nvSpPr>
      <xdr:spPr>
        <a:xfrm>
          <a:off x="8699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90758</xdr:rowOff>
    </xdr:from>
    <xdr:ext cx="534377" cy="259045"/>
    <xdr:sp macro="" textlink="">
      <xdr:nvSpPr>
        <xdr:cNvPr id="468" name="テキスト ボックス 467"/>
        <xdr:cNvSpPr txBox="1"/>
      </xdr:nvSpPr>
      <xdr:spPr>
        <a:xfrm>
          <a:off x="8483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42255</xdr:rowOff>
    </xdr:from>
    <xdr:to>
      <xdr:col>41</xdr:col>
      <xdr:colOff>50800</xdr:colOff>
      <xdr:row>97</xdr:row>
      <xdr:rowOff>89982</xdr:rowOff>
    </xdr:to>
    <xdr:cxnSp macro="">
      <xdr:nvCxnSpPr>
        <xdr:cNvPr id="469" name="直線コネクタ 468"/>
        <xdr:cNvCxnSpPr/>
      </xdr:nvCxnSpPr>
      <xdr:spPr>
        <a:xfrm>
          <a:off x="6972300" y="16672905"/>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154933</xdr:rowOff>
    </xdr:from>
    <xdr:to>
      <xdr:col>41</xdr:col>
      <xdr:colOff>101600</xdr:colOff>
      <xdr:row>98</xdr:row>
      <xdr:rowOff>85083</xdr:rowOff>
    </xdr:to>
    <xdr:sp macro="" textlink="">
      <xdr:nvSpPr>
        <xdr:cNvPr id="470" name="フローチャート: 判断 469"/>
        <xdr:cNvSpPr/>
      </xdr:nvSpPr>
      <xdr:spPr>
        <a:xfrm>
          <a:off x="7810500" y="1678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76210</xdr:rowOff>
    </xdr:from>
    <xdr:ext cx="534377" cy="259045"/>
    <xdr:sp macro="" textlink="">
      <xdr:nvSpPr>
        <xdr:cNvPr id="471" name="テキスト ボックス 470"/>
        <xdr:cNvSpPr txBox="1"/>
      </xdr:nvSpPr>
      <xdr:spPr>
        <a:xfrm>
          <a:off x="7594111" y="168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15540</xdr:rowOff>
    </xdr:from>
    <xdr:to>
      <xdr:col>36</xdr:col>
      <xdr:colOff>165100</xdr:colOff>
      <xdr:row>98</xdr:row>
      <xdr:rowOff>117140</xdr:rowOff>
    </xdr:to>
    <xdr:sp macro="" textlink="">
      <xdr:nvSpPr>
        <xdr:cNvPr id="472" name="フローチャート: 判断 471"/>
        <xdr:cNvSpPr/>
      </xdr:nvSpPr>
      <xdr:spPr>
        <a:xfrm>
          <a:off x="6921500" y="168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108267</xdr:rowOff>
    </xdr:from>
    <xdr:ext cx="534377" cy="259045"/>
    <xdr:sp macro="" textlink="">
      <xdr:nvSpPr>
        <xdr:cNvPr id="473" name="テキスト ボックス 472"/>
        <xdr:cNvSpPr txBox="1"/>
      </xdr:nvSpPr>
      <xdr:spPr>
        <a:xfrm>
          <a:off x="6705111" y="169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66442</xdr:rowOff>
    </xdr:from>
    <xdr:to>
      <xdr:col>55</xdr:col>
      <xdr:colOff>50800</xdr:colOff>
      <xdr:row>97</xdr:row>
      <xdr:rowOff>168042</xdr:rowOff>
    </xdr:to>
    <xdr:sp macro="" textlink="">
      <xdr:nvSpPr>
        <xdr:cNvPr id="479" name="楕円 478"/>
        <xdr:cNvSpPr/>
      </xdr:nvSpPr>
      <xdr:spPr>
        <a:xfrm>
          <a:off x="10426700" y="166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89319</xdr:rowOff>
    </xdr:from>
    <xdr:ext cx="599010" cy="259045"/>
    <xdr:sp macro="" textlink="">
      <xdr:nvSpPr>
        <xdr:cNvPr id="480" name="土木費該当値テキスト"/>
        <xdr:cNvSpPr txBox="1"/>
      </xdr:nvSpPr>
      <xdr:spPr>
        <a:xfrm>
          <a:off x="10528300" y="1654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116094</xdr:rowOff>
    </xdr:from>
    <xdr:to>
      <xdr:col>50</xdr:col>
      <xdr:colOff>165100</xdr:colOff>
      <xdr:row>98</xdr:row>
      <xdr:rowOff>46244</xdr:rowOff>
    </xdr:to>
    <xdr:sp macro="" textlink="">
      <xdr:nvSpPr>
        <xdr:cNvPr id="481" name="楕円 480"/>
        <xdr:cNvSpPr/>
      </xdr:nvSpPr>
      <xdr:spPr>
        <a:xfrm>
          <a:off x="9588500" y="1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37371</xdr:rowOff>
    </xdr:from>
    <xdr:ext cx="599010" cy="259045"/>
    <xdr:sp macro="" textlink="">
      <xdr:nvSpPr>
        <xdr:cNvPr id="482" name="テキスト ボックス 481"/>
        <xdr:cNvSpPr txBox="1"/>
      </xdr:nvSpPr>
      <xdr:spPr>
        <a:xfrm>
          <a:off x="9339795" y="16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168833</xdr:rowOff>
    </xdr:from>
    <xdr:to>
      <xdr:col>46</xdr:col>
      <xdr:colOff>38100</xdr:colOff>
      <xdr:row>98</xdr:row>
      <xdr:rowOff>98983</xdr:rowOff>
    </xdr:to>
    <xdr:sp macro="" textlink="">
      <xdr:nvSpPr>
        <xdr:cNvPr id="483" name="楕円 482"/>
        <xdr:cNvSpPr/>
      </xdr:nvSpPr>
      <xdr:spPr>
        <a:xfrm>
          <a:off x="8699500" y="167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115510</xdr:rowOff>
    </xdr:from>
    <xdr:ext cx="534377" cy="259045"/>
    <xdr:sp macro="" textlink="">
      <xdr:nvSpPr>
        <xdr:cNvPr id="484" name="テキスト ボックス 483"/>
        <xdr:cNvSpPr txBox="1"/>
      </xdr:nvSpPr>
      <xdr:spPr>
        <a:xfrm>
          <a:off x="8483111" y="165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39182</xdr:rowOff>
    </xdr:from>
    <xdr:to>
      <xdr:col>41</xdr:col>
      <xdr:colOff>101600</xdr:colOff>
      <xdr:row>97</xdr:row>
      <xdr:rowOff>140782</xdr:rowOff>
    </xdr:to>
    <xdr:sp macro="" textlink="">
      <xdr:nvSpPr>
        <xdr:cNvPr id="485" name="楕円 484"/>
        <xdr:cNvSpPr/>
      </xdr:nvSpPr>
      <xdr:spPr>
        <a:xfrm>
          <a:off x="7810500" y="166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157309</xdr:rowOff>
    </xdr:from>
    <xdr:ext cx="599010" cy="259045"/>
    <xdr:sp macro="" textlink="">
      <xdr:nvSpPr>
        <xdr:cNvPr id="486" name="テキスト ボックス 485"/>
        <xdr:cNvSpPr txBox="1"/>
      </xdr:nvSpPr>
      <xdr:spPr>
        <a:xfrm>
          <a:off x="7561795" y="1644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162905</xdr:rowOff>
    </xdr:from>
    <xdr:to>
      <xdr:col>36</xdr:col>
      <xdr:colOff>165100</xdr:colOff>
      <xdr:row>97</xdr:row>
      <xdr:rowOff>93055</xdr:rowOff>
    </xdr:to>
    <xdr:sp macro="" textlink="">
      <xdr:nvSpPr>
        <xdr:cNvPr id="487" name="楕円 486"/>
        <xdr:cNvSpPr/>
      </xdr:nvSpPr>
      <xdr:spPr>
        <a:xfrm>
          <a:off x="6921500" y="166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109582</xdr:rowOff>
    </xdr:from>
    <xdr:ext cx="599010" cy="259045"/>
    <xdr:sp macro="" textlink="">
      <xdr:nvSpPr>
        <xdr:cNvPr id="488" name="テキスト ボックス 487"/>
        <xdr:cNvSpPr txBox="1"/>
      </xdr:nvSpPr>
      <xdr:spPr>
        <a:xfrm>
          <a:off x="6672795" y="1639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142662</xdr:rowOff>
    </xdr:from>
    <xdr:to>
      <xdr:col>85</xdr:col>
      <xdr:colOff>127000</xdr:colOff>
      <xdr:row>38</xdr:row>
      <xdr:rowOff>146156</xdr:rowOff>
    </xdr:to>
    <xdr:cxnSp macro="">
      <xdr:nvCxnSpPr>
        <xdr:cNvPr id="519" name="直線コネクタ 518"/>
        <xdr:cNvCxnSpPr/>
      </xdr:nvCxnSpPr>
      <xdr:spPr>
        <a:xfrm flipV="1">
          <a:off x="15481300" y="6657762"/>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146156</xdr:rowOff>
    </xdr:from>
    <xdr:to>
      <xdr:col>81</xdr:col>
      <xdr:colOff>50800</xdr:colOff>
      <xdr:row>38</xdr:row>
      <xdr:rowOff>157541</xdr:rowOff>
    </xdr:to>
    <xdr:cxnSp macro="">
      <xdr:nvCxnSpPr>
        <xdr:cNvPr id="522" name="直線コネクタ 521"/>
        <xdr:cNvCxnSpPr/>
      </xdr:nvCxnSpPr>
      <xdr:spPr>
        <a:xfrm flipV="1">
          <a:off x="14592300" y="6661256"/>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150202</xdr:rowOff>
    </xdr:from>
    <xdr:to>
      <xdr:col>76</xdr:col>
      <xdr:colOff>114300</xdr:colOff>
      <xdr:row>38</xdr:row>
      <xdr:rowOff>157541</xdr:rowOff>
    </xdr:to>
    <xdr:cxnSp macro="">
      <xdr:nvCxnSpPr>
        <xdr:cNvPr id="525" name="直線コネクタ 524"/>
        <xdr:cNvCxnSpPr/>
      </xdr:nvCxnSpPr>
      <xdr:spPr>
        <a:xfrm>
          <a:off x="13703300" y="666530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103312</xdr:rowOff>
    </xdr:from>
    <xdr:to>
      <xdr:col>76</xdr:col>
      <xdr:colOff>165100</xdr:colOff>
      <xdr:row>39</xdr:row>
      <xdr:rowOff>33462</xdr:rowOff>
    </xdr:to>
    <xdr:sp macro="" textlink="">
      <xdr:nvSpPr>
        <xdr:cNvPr id="526" name="フローチャート: 判断 525"/>
        <xdr:cNvSpPr/>
      </xdr:nvSpPr>
      <xdr:spPr>
        <a:xfrm>
          <a:off x="14541500" y="661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49989</xdr:rowOff>
    </xdr:from>
    <xdr:ext cx="534377" cy="259045"/>
    <xdr:sp macro="" textlink="">
      <xdr:nvSpPr>
        <xdr:cNvPr id="527" name="テキスト ボックス 526"/>
        <xdr:cNvSpPr txBox="1"/>
      </xdr:nvSpPr>
      <xdr:spPr>
        <a:xfrm>
          <a:off x="14325111" y="639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150202</xdr:rowOff>
    </xdr:from>
    <xdr:to>
      <xdr:col>71</xdr:col>
      <xdr:colOff>177800</xdr:colOff>
      <xdr:row>38</xdr:row>
      <xdr:rowOff>165774</xdr:rowOff>
    </xdr:to>
    <xdr:cxnSp macro="">
      <xdr:nvCxnSpPr>
        <xdr:cNvPr id="528" name="直線コネクタ 527"/>
        <xdr:cNvCxnSpPr/>
      </xdr:nvCxnSpPr>
      <xdr:spPr>
        <a:xfrm flipV="1">
          <a:off x="12814300" y="6665302"/>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114291</xdr:rowOff>
    </xdr:from>
    <xdr:to>
      <xdr:col>72</xdr:col>
      <xdr:colOff>38100</xdr:colOff>
      <xdr:row>39</xdr:row>
      <xdr:rowOff>44441</xdr:rowOff>
    </xdr:to>
    <xdr:sp macro="" textlink="">
      <xdr:nvSpPr>
        <xdr:cNvPr id="529" name="フローチャート: 判断 528"/>
        <xdr:cNvSpPr/>
      </xdr:nvSpPr>
      <xdr:spPr>
        <a:xfrm>
          <a:off x="13652500" y="662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35568</xdr:rowOff>
    </xdr:from>
    <xdr:ext cx="534377" cy="259045"/>
    <xdr:sp macro="" textlink="">
      <xdr:nvSpPr>
        <xdr:cNvPr id="530" name="テキスト ボックス 529"/>
        <xdr:cNvSpPr txBox="1"/>
      </xdr:nvSpPr>
      <xdr:spPr>
        <a:xfrm>
          <a:off x="13436111" y="6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111012</xdr:rowOff>
    </xdr:from>
    <xdr:to>
      <xdr:col>67</xdr:col>
      <xdr:colOff>101600</xdr:colOff>
      <xdr:row>39</xdr:row>
      <xdr:rowOff>41162</xdr:rowOff>
    </xdr:to>
    <xdr:sp macro="" textlink="">
      <xdr:nvSpPr>
        <xdr:cNvPr id="531" name="フローチャート: 判断 530"/>
        <xdr:cNvSpPr/>
      </xdr:nvSpPr>
      <xdr:spPr>
        <a:xfrm>
          <a:off x="12763500" y="662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57689</xdr:rowOff>
    </xdr:from>
    <xdr:ext cx="534377" cy="259045"/>
    <xdr:sp macro="" textlink="">
      <xdr:nvSpPr>
        <xdr:cNvPr id="532" name="テキスト ボックス 531"/>
        <xdr:cNvSpPr txBox="1"/>
      </xdr:nvSpPr>
      <xdr:spPr>
        <a:xfrm>
          <a:off x="12547111" y="64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91862</xdr:rowOff>
    </xdr:from>
    <xdr:to>
      <xdr:col>85</xdr:col>
      <xdr:colOff>177800</xdr:colOff>
      <xdr:row>39</xdr:row>
      <xdr:rowOff>22012</xdr:rowOff>
    </xdr:to>
    <xdr:sp macro="" textlink="">
      <xdr:nvSpPr>
        <xdr:cNvPr id="538" name="楕円 537"/>
        <xdr:cNvSpPr/>
      </xdr:nvSpPr>
      <xdr:spPr>
        <a:xfrm>
          <a:off x="16268700" y="6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6789</xdr:rowOff>
    </xdr:from>
    <xdr:ext cx="534377" cy="259045"/>
    <xdr:sp macro="" textlink="">
      <xdr:nvSpPr>
        <xdr:cNvPr id="539" name="消防費該当値テキスト"/>
        <xdr:cNvSpPr txBox="1"/>
      </xdr:nvSpPr>
      <xdr:spPr>
        <a:xfrm>
          <a:off x="16370300" y="65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95356</xdr:rowOff>
    </xdr:from>
    <xdr:to>
      <xdr:col>81</xdr:col>
      <xdr:colOff>101600</xdr:colOff>
      <xdr:row>39</xdr:row>
      <xdr:rowOff>25506</xdr:rowOff>
    </xdr:to>
    <xdr:sp macro="" textlink="">
      <xdr:nvSpPr>
        <xdr:cNvPr id="540" name="楕円 539"/>
        <xdr:cNvSpPr/>
      </xdr:nvSpPr>
      <xdr:spPr>
        <a:xfrm>
          <a:off x="15430500" y="66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16633</xdr:rowOff>
    </xdr:from>
    <xdr:ext cx="534377" cy="259045"/>
    <xdr:sp macro="" textlink="">
      <xdr:nvSpPr>
        <xdr:cNvPr id="541" name="テキスト ボックス 540"/>
        <xdr:cNvSpPr txBox="1"/>
      </xdr:nvSpPr>
      <xdr:spPr>
        <a:xfrm>
          <a:off x="15214111" y="67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106741</xdr:rowOff>
    </xdr:from>
    <xdr:to>
      <xdr:col>76</xdr:col>
      <xdr:colOff>165100</xdr:colOff>
      <xdr:row>39</xdr:row>
      <xdr:rowOff>36891</xdr:rowOff>
    </xdr:to>
    <xdr:sp macro="" textlink="">
      <xdr:nvSpPr>
        <xdr:cNvPr id="542" name="楕円 541"/>
        <xdr:cNvSpPr/>
      </xdr:nvSpPr>
      <xdr:spPr>
        <a:xfrm>
          <a:off x="14541500" y="66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28018</xdr:rowOff>
    </xdr:from>
    <xdr:ext cx="534377" cy="259045"/>
    <xdr:sp macro="" textlink="">
      <xdr:nvSpPr>
        <xdr:cNvPr id="543" name="テキスト ボックス 542"/>
        <xdr:cNvSpPr txBox="1"/>
      </xdr:nvSpPr>
      <xdr:spPr>
        <a:xfrm>
          <a:off x="14325111" y="671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99402</xdr:rowOff>
    </xdr:from>
    <xdr:to>
      <xdr:col>72</xdr:col>
      <xdr:colOff>38100</xdr:colOff>
      <xdr:row>39</xdr:row>
      <xdr:rowOff>29552</xdr:rowOff>
    </xdr:to>
    <xdr:sp macro="" textlink="">
      <xdr:nvSpPr>
        <xdr:cNvPr id="544" name="楕円 543"/>
        <xdr:cNvSpPr/>
      </xdr:nvSpPr>
      <xdr:spPr>
        <a:xfrm>
          <a:off x="13652500" y="66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46079</xdr:rowOff>
    </xdr:from>
    <xdr:ext cx="534377" cy="259045"/>
    <xdr:sp macro="" textlink="">
      <xdr:nvSpPr>
        <xdr:cNvPr id="545" name="テキスト ボックス 544"/>
        <xdr:cNvSpPr txBox="1"/>
      </xdr:nvSpPr>
      <xdr:spPr>
        <a:xfrm>
          <a:off x="13436111" y="63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114974</xdr:rowOff>
    </xdr:from>
    <xdr:to>
      <xdr:col>67</xdr:col>
      <xdr:colOff>101600</xdr:colOff>
      <xdr:row>39</xdr:row>
      <xdr:rowOff>45124</xdr:rowOff>
    </xdr:to>
    <xdr:sp macro="" textlink="">
      <xdr:nvSpPr>
        <xdr:cNvPr id="546" name="楕円 545"/>
        <xdr:cNvSpPr/>
      </xdr:nvSpPr>
      <xdr:spPr>
        <a:xfrm>
          <a:off x="12763500" y="66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36251</xdr:rowOff>
    </xdr:from>
    <xdr:ext cx="534377" cy="259045"/>
    <xdr:sp macro="" textlink="">
      <xdr:nvSpPr>
        <xdr:cNvPr id="547" name="テキスト ボックス 546"/>
        <xdr:cNvSpPr txBox="1"/>
      </xdr:nvSpPr>
      <xdr:spPr>
        <a:xfrm>
          <a:off x="12547111" y="67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125413</xdr:rowOff>
    </xdr:from>
    <xdr:to>
      <xdr:col>85</xdr:col>
      <xdr:colOff>127000</xdr:colOff>
      <xdr:row>57</xdr:row>
      <xdr:rowOff>142532</xdr:rowOff>
    </xdr:to>
    <xdr:cxnSp macro="">
      <xdr:nvCxnSpPr>
        <xdr:cNvPr id="578" name="直線コネクタ 577"/>
        <xdr:cNvCxnSpPr/>
      </xdr:nvCxnSpPr>
      <xdr:spPr>
        <a:xfrm flipV="1">
          <a:off x="15481300" y="9898063"/>
          <a:ext cx="8382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70767</xdr:rowOff>
    </xdr:from>
    <xdr:to>
      <xdr:col>81</xdr:col>
      <xdr:colOff>50800</xdr:colOff>
      <xdr:row>57</xdr:row>
      <xdr:rowOff>142532</xdr:rowOff>
    </xdr:to>
    <xdr:cxnSp macro="">
      <xdr:nvCxnSpPr>
        <xdr:cNvPr id="581" name="直線コネクタ 580"/>
        <xdr:cNvCxnSpPr/>
      </xdr:nvCxnSpPr>
      <xdr:spPr>
        <a:xfrm>
          <a:off x="14592300" y="9843417"/>
          <a:ext cx="889000" cy="7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70767</xdr:rowOff>
    </xdr:from>
    <xdr:to>
      <xdr:col>76</xdr:col>
      <xdr:colOff>114300</xdr:colOff>
      <xdr:row>57</xdr:row>
      <xdr:rowOff>142087</xdr:rowOff>
    </xdr:to>
    <xdr:cxnSp macro="">
      <xdr:nvCxnSpPr>
        <xdr:cNvPr id="584" name="直線コネクタ 583"/>
        <xdr:cNvCxnSpPr/>
      </xdr:nvCxnSpPr>
      <xdr:spPr>
        <a:xfrm flipV="1">
          <a:off x="13703300" y="9843417"/>
          <a:ext cx="889000" cy="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151095</xdr:rowOff>
    </xdr:from>
    <xdr:to>
      <xdr:col>76</xdr:col>
      <xdr:colOff>165100</xdr:colOff>
      <xdr:row>58</xdr:row>
      <xdr:rowOff>81245</xdr:rowOff>
    </xdr:to>
    <xdr:sp macro="" textlink="">
      <xdr:nvSpPr>
        <xdr:cNvPr id="585" name="フローチャート: 判断 584"/>
        <xdr:cNvSpPr/>
      </xdr:nvSpPr>
      <xdr:spPr>
        <a:xfrm>
          <a:off x="14541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72372</xdr:rowOff>
    </xdr:from>
    <xdr:ext cx="534377" cy="259045"/>
    <xdr:sp macro="" textlink="">
      <xdr:nvSpPr>
        <xdr:cNvPr id="586" name="テキスト ボックス 585"/>
        <xdr:cNvSpPr txBox="1"/>
      </xdr:nvSpPr>
      <xdr:spPr>
        <a:xfrm>
          <a:off x="14325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148119</xdr:rowOff>
    </xdr:from>
    <xdr:to>
      <xdr:col>71</xdr:col>
      <xdr:colOff>177800</xdr:colOff>
      <xdr:row>57</xdr:row>
      <xdr:rowOff>142087</xdr:rowOff>
    </xdr:to>
    <xdr:cxnSp macro="">
      <xdr:nvCxnSpPr>
        <xdr:cNvPr id="587" name="直線コネクタ 586"/>
        <xdr:cNvCxnSpPr/>
      </xdr:nvCxnSpPr>
      <xdr:spPr>
        <a:xfrm>
          <a:off x="12814300" y="9749319"/>
          <a:ext cx="889000" cy="1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932</xdr:rowOff>
    </xdr:from>
    <xdr:to>
      <xdr:col>72</xdr:col>
      <xdr:colOff>38100</xdr:colOff>
      <xdr:row>58</xdr:row>
      <xdr:rowOff>102532</xdr:rowOff>
    </xdr:to>
    <xdr:sp macro="" textlink="">
      <xdr:nvSpPr>
        <xdr:cNvPr id="588" name="フローチャート: 判断 587"/>
        <xdr:cNvSpPr/>
      </xdr:nvSpPr>
      <xdr:spPr>
        <a:xfrm>
          <a:off x="13652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93659</xdr:rowOff>
    </xdr:from>
    <xdr:ext cx="534377" cy="259045"/>
    <xdr:sp macro="" textlink="">
      <xdr:nvSpPr>
        <xdr:cNvPr id="589" name="テキスト ボックス 588"/>
        <xdr:cNvSpPr txBox="1"/>
      </xdr:nvSpPr>
      <xdr:spPr>
        <a:xfrm>
          <a:off x="13436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154162</xdr:rowOff>
    </xdr:from>
    <xdr:to>
      <xdr:col>67</xdr:col>
      <xdr:colOff>101600</xdr:colOff>
      <xdr:row>58</xdr:row>
      <xdr:rowOff>84312</xdr:rowOff>
    </xdr:to>
    <xdr:sp macro="" textlink="">
      <xdr:nvSpPr>
        <xdr:cNvPr id="590" name="フローチャート: 判断 589"/>
        <xdr:cNvSpPr/>
      </xdr:nvSpPr>
      <xdr:spPr>
        <a:xfrm>
          <a:off x="12763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75439</xdr:rowOff>
    </xdr:from>
    <xdr:ext cx="534377" cy="259045"/>
    <xdr:sp macro="" textlink="">
      <xdr:nvSpPr>
        <xdr:cNvPr id="591" name="テキスト ボックス 590"/>
        <xdr:cNvSpPr txBox="1"/>
      </xdr:nvSpPr>
      <xdr:spPr>
        <a:xfrm>
          <a:off x="12547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74613</xdr:rowOff>
    </xdr:from>
    <xdr:to>
      <xdr:col>85</xdr:col>
      <xdr:colOff>177800</xdr:colOff>
      <xdr:row>58</xdr:row>
      <xdr:rowOff>4763</xdr:rowOff>
    </xdr:to>
    <xdr:sp macro="" textlink="">
      <xdr:nvSpPr>
        <xdr:cNvPr id="597" name="楕円 596"/>
        <xdr:cNvSpPr/>
      </xdr:nvSpPr>
      <xdr:spPr>
        <a:xfrm>
          <a:off x="162687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168996</xdr:rowOff>
    </xdr:from>
    <xdr:ext cx="534377" cy="259045"/>
    <xdr:sp macro="" textlink="">
      <xdr:nvSpPr>
        <xdr:cNvPr id="598" name="教育費該当値テキスト"/>
        <xdr:cNvSpPr txBox="1"/>
      </xdr:nvSpPr>
      <xdr:spPr>
        <a:xfrm>
          <a:off x="16370300" y="97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91732</xdr:rowOff>
    </xdr:from>
    <xdr:to>
      <xdr:col>81</xdr:col>
      <xdr:colOff>101600</xdr:colOff>
      <xdr:row>58</xdr:row>
      <xdr:rowOff>21882</xdr:rowOff>
    </xdr:to>
    <xdr:sp macro="" textlink="">
      <xdr:nvSpPr>
        <xdr:cNvPr id="599" name="楕円 598"/>
        <xdr:cNvSpPr/>
      </xdr:nvSpPr>
      <xdr:spPr>
        <a:xfrm>
          <a:off x="15430500" y="98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13009</xdr:rowOff>
    </xdr:from>
    <xdr:ext cx="534377" cy="259045"/>
    <xdr:sp macro="" textlink="">
      <xdr:nvSpPr>
        <xdr:cNvPr id="600" name="テキスト ボックス 599"/>
        <xdr:cNvSpPr txBox="1"/>
      </xdr:nvSpPr>
      <xdr:spPr>
        <a:xfrm>
          <a:off x="15214111" y="9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19967</xdr:rowOff>
    </xdr:from>
    <xdr:to>
      <xdr:col>76</xdr:col>
      <xdr:colOff>165100</xdr:colOff>
      <xdr:row>57</xdr:row>
      <xdr:rowOff>121567</xdr:rowOff>
    </xdr:to>
    <xdr:sp macro="" textlink="">
      <xdr:nvSpPr>
        <xdr:cNvPr id="601" name="楕円 600"/>
        <xdr:cNvSpPr/>
      </xdr:nvSpPr>
      <xdr:spPr>
        <a:xfrm>
          <a:off x="14541500" y="97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138094</xdr:rowOff>
    </xdr:from>
    <xdr:ext cx="599010" cy="259045"/>
    <xdr:sp macro="" textlink="">
      <xdr:nvSpPr>
        <xdr:cNvPr id="602" name="テキスト ボックス 601"/>
        <xdr:cNvSpPr txBox="1"/>
      </xdr:nvSpPr>
      <xdr:spPr>
        <a:xfrm>
          <a:off x="14292795" y="956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91287</xdr:rowOff>
    </xdr:from>
    <xdr:to>
      <xdr:col>72</xdr:col>
      <xdr:colOff>38100</xdr:colOff>
      <xdr:row>58</xdr:row>
      <xdr:rowOff>21437</xdr:rowOff>
    </xdr:to>
    <xdr:sp macro="" textlink="">
      <xdr:nvSpPr>
        <xdr:cNvPr id="603" name="楕円 602"/>
        <xdr:cNvSpPr/>
      </xdr:nvSpPr>
      <xdr:spPr>
        <a:xfrm>
          <a:off x="13652500" y="98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37964</xdr:rowOff>
    </xdr:from>
    <xdr:ext cx="534377" cy="259045"/>
    <xdr:sp macro="" textlink="">
      <xdr:nvSpPr>
        <xdr:cNvPr id="604" name="テキスト ボックス 603"/>
        <xdr:cNvSpPr txBox="1"/>
      </xdr:nvSpPr>
      <xdr:spPr>
        <a:xfrm>
          <a:off x="13436111" y="96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97319</xdr:rowOff>
    </xdr:from>
    <xdr:to>
      <xdr:col>67</xdr:col>
      <xdr:colOff>101600</xdr:colOff>
      <xdr:row>57</xdr:row>
      <xdr:rowOff>27469</xdr:rowOff>
    </xdr:to>
    <xdr:sp macro="" textlink="">
      <xdr:nvSpPr>
        <xdr:cNvPr id="605" name="楕円 604"/>
        <xdr:cNvSpPr/>
      </xdr:nvSpPr>
      <xdr:spPr>
        <a:xfrm>
          <a:off x="12763500" y="96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43996</xdr:rowOff>
    </xdr:from>
    <xdr:ext cx="599010" cy="259045"/>
    <xdr:sp macro="" textlink="">
      <xdr:nvSpPr>
        <xdr:cNvPr id="606" name="テキスト ボックス 605"/>
        <xdr:cNvSpPr txBox="1"/>
      </xdr:nvSpPr>
      <xdr:spPr>
        <a:xfrm>
          <a:off x="12514795" y="947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97642</xdr:rowOff>
    </xdr:from>
    <xdr:to>
      <xdr:col>85</xdr:col>
      <xdr:colOff>127000</xdr:colOff>
      <xdr:row>78</xdr:row>
      <xdr:rowOff>27090</xdr:rowOff>
    </xdr:to>
    <xdr:cxnSp macro="">
      <xdr:nvCxnSpPr>
        <xdr:cNvPr id="633" name="直線コネクタ 632"/>
        <xdr:cNvCxnSpPr/>
      </xdr:nvCxnSpPr>
      <xdr:spPr>
        <a:xfrm flipV="1">
          <a:off x="15481300" y="13299292"/>
          <a:ext cx="838200" cy="10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164498</xdr:rowOff>
    </xdr:from>
    <xdr:ext cx="534377" cy="259045"/>
    <xdr:sp macro="" textlink="">
      <xdr:nvSpPr>
        <xdr:cNvPr id="634" name="災害復旧費平均値テキスト"/>
        <xdr:cNvSpPr txBox="1"/>
      </xdr:nvSpPr>
      <xdr:spPr>
        <a:xfrm>
          <a:off x="16370300" y="13366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27090</xdr:rowOff>
    </xdr:from>
    <xdr:to>
      <xdr:col>81</xdr:col>
      <xdr:colOff>50800</xdr:colOff>
      <xdr:row>78</xdr:row>
      <xdr:rowOff>120520</xdr:rowOff>
    </xdr:to>
    <xdr:cxnSp macro="">
      <xdr:nvCxnSpPr>
        <xdr:cNvPr id="636" name="直線コネクタ 635"/>
        <xdr:cNvCxnSpPr/>
      </xdr:nvCxnSpPr>
      <xdr:spPr>
        <a:xfrm flipV="1">
          <a:off x="14592300" y="13400190"/>
          <a:ext cx="889000" cy="9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120520</xdr:rowOff>
    </xdr:from>
    <xdr:to>
      <xdr:col>76</xdr:col>
      <xdr:colOff>114300</xdr:colOff>
      <xdr:row>78</xdr:row>
      <xdr:rowOff>121438</xdr:rowOff>
    </xdr:to>
    <xdr:cxnSp macro="">
      <xdr:nvCxnSpPr>
        <xdr:cNvPr id="639" name="直線コネクタ 638"/>
        <xdr:cNvCxnSpPr/>
      </xdr:nvCxnSpPr>
      <xdr:spPr>
        <a:xfrm flipV="1">
          <a:off x="13703300" y="13493620"/>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68872</xdr:rowOff>
    </xdr:from>
    <xdr:to>
      <xdr:col>76</xdr:col>
      <xdr:colOff>165100</xdr:colOff>
      <xdr:row>78</xdr:row>
      <xdr:rowOff>170472</xdr:rowOff>
    </xdr:to>
    <xdr:sp macro="" textlink="">
      <xdr:nvSpPr>
        <xdr:cNvPr id="640" name="フローチャート: 判断 639"/>
        <xdr:cNvSpPr/>
      </xdr:nvSpPr>
      <xdr:spPr>
        <a:xfrm>
          <a:off x="14541500" y="134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15549</xdr:rowOff>
    </xdr:from>
    <xdr:ext cx="469744" cy="259045"/>
    <xdr:sp macro="" textlink="">
      <xdr:nvSpPr>
        <xdr:cNvPr id="641" name="テキスト ボックス 640"/>
        <xdr:cNvSpPr txBox="1"/>
      </xdr:nvSpPr>
      <xdr:spPr>
        <a:xfrm>
          <a:off x="14357428" y="132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121438</xdr:rowOff>
    </xdr:from>
    <xdr:to>
      <xdr:col>71</xdr:col>
      <xdr:colOff>177800</xdr:colOff>
      <xdr:row>78</xdr:row>
      <xdr:rowOff>130296</xdr:rowOff>
    </xdr:to>
    <xdr:cxnSp macro="">
      <xdr:nvCxnSpPr>
        <xdr:cNvPr id="642" name="直線コネクタ 641"/>
        <xdr:cNvCxnSpPr/>
      </xdr:nvCxnSpPr>
      <xdr:spPr>
        <a:xfrm flipV="1">
          <a:off x="12814300" y="13494538"/>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66655</xdr:rowOff>
    </xdr:from>
    <xdr:to>
      <xdr:col>72</xdr:col>
      <xdr:colOff>38100</xdr:colOff>
      <xdr:row>78</xdr:row>
      <xdr:rowOff>168255</xdr:rowOff>
    </xdr:to>
    <xdr:sp macro="" textlink="">
      <xdr:nvSpPr>
        <xdr:cNvPr id="643" name="フローチャート: 判断 642"/>
        <xdr:cNvSpPr/>
      </xdr:nvSpPr>
      <xdr:spPr>
        <a:xfrm>
          <a:off x="136525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13332</xdr:rowOff>
    </xdr:from>
    <xdr:ext cx="469744" cy="259045"/>
    <xdr:sp macro="" textlink="">
      <xdr:nvSpPr>
        <xdr:cNvPr id="644" name="テキスト ボックス 643"/>
        <xdr:cNvSpPr txBox="1"/>
      </xdr:nvSpPr>
      <xdr:spPr>
        <a:xfrm>
          <a:off x="13468428" y="1321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66641</xdr:rowOff>
    </xdr:from>
    <xdr:to>
      <xdr:col>67</xdr:col>
      <xdr:colOff>101600</xdr:colOff>
      <xdr:row>78</xdr:row>
      <xdr:rowOff>168241</xdr:rowOff>
    </xdr:to>
    <xdr:sp macro="" textlink="">
      <xdr:nvSpPr>
        <xdr:cNvPr id="645" name="フローチャート: 判断 644"/>
        <xdr:cNvSpPr/>
      </xdr:nvSpPr>
      <xdr:spPr>
        <a:xfrm>
          <a:off x="12763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13318</xdr:rowOff>
    </xdr:from>
    <xdr:ext cx="469744" cy="259045"/>
    <xdr:sp macro="" textlink="">
      <xdr:nvSpPr>
        <xdr:cNvPr id="646" name="テキスト ボックス 645"/>
        <xdr:cNvSpPr txBox="1"/>
      </xdr:nvSpPr>
      <xdr:spPr>
        <a:xfrm>
          <a:off x="12579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46842</xdr:rowOff>
    </xdr:from>
    <xdr:to>
      <xdr:col>85</xdr:col>
      <xdr:colOff>177800</xdr:colOff>
      <xdr:row>77</xdr:row>
      <xdr:rowOff>148442</xdr:rowOff>
    </xdr:to>
    <xdr:sp macro="" textlink="">
      <xdr:nvSpPr>
        <xdr:cNvPr id="652" name="楕円 651"/>
        <xdr:cNvSpPr/>
      </xdr:nvSpPr>
      <xdr:spPr>
        <a:xfrm>
          <a:off x="16268700" y="132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69719</xdr:rowOff>
    </xdr:from>
    <xdr:ext cx="534377" cy="259045"/>
    <xdr:sp macro="" textlink="">
      <xdr:nvSpPr>
        <xdr:cNvPr id="653" name="災害復旧費該当値テキスト"/>
        <xdr:cNvSpPr txBox="1"/>
      </xdr:nvSpPr>
      <xdr:spPr>
        <a:xfrm>
          <a:off x="16370300" y="130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147740</xdr:rowOff>
    </xdr:from>
    <xdr:to>
      <xdr:col>81</xdr:col>
      <xdr:colOff>101600</xdr:colOff>
      <xdr:row>78</xdr:row>
      <xdr:rowOff>77890</xdr:rowOff>
    </xdr:to>
    <xdr:sp macro="" textlink="">
      <xdr:nvSpPr>
        <xdr:cNvPr id="654" name="楕円 653"/>
        <xdr:cNvSpPr/>
      </xdr:nvSpPr>
      <xdr:spPr>
        <a:xfrm>
          <a:off x="15430500" y="133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94417</xdr:rowOff>
    </xdr:from>
    <xdr:ext cx="534377" cy="259045"/>
    <xdr:sp macro="" textlink="">
      <xdr:nvSpPr>
        <xdr:cNvPr id="655" name="テキスト ボックス 654"/>
        <xdr:cNvSpPr txBox="1"/>
      </xdr:nvSpPr>
      <xdr:spPr>
        <a:xfrm>
          <a:off x="15214111" y="131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69720</xdr:rowOff>
    </xdr:from>
    <xdr:to>
      <xdr:col>76</xdr:col>
      <xdr:colOff>165100</xdr:colOff>
      <xdr:row>78</xdr:row>
      <xdr:rowOff>171320</xdr:rowOff>
    </xdr:to>
    <xdr:sp macro="" textlink="">
      <xdr:nvSpPr>
        <xdr:cNvPr id="656" name="楕円 655"/>
        <xdr:cNvSpPr/>
      </xdr:nvSpPr>
      <xdr:spPr>
        <a:xfrm>
          <a:off x="14541500" y="134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162447</xdr:rowOff>
    </xdr:from>
    <xdr:ext cx="469744" cy="259045"/>
    <xdr:sp macro="" textlink="">
      <xdr:nvSpPr>
        <xdr:cNvPr id="657" name="テキスト ボックス 656"/>
        <xdr:cNvSpPr txBox="1"/>
      </xdr:nvSpPr>
      <xdr:spPr>
        <a:xfrm>
          <a:off x="14357428" y="1353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70638</xdr:rowOff>
    </xdr:from>
    <xdr:to>
      <xdr:col>72</xdr:col>
      <xdr:colOff>38100</xdr:colOff>
      <xdr:row>79</xdr:row>
      <xdr:rowOff>788</xdr:rowOff>
    </xdr:to>
    <xdr:sp macro="" textlink="">
      <xdr:nvSpPr>
        <xdr:cNvPr id="658" name="楕円 657"/>
        <xdr:cNvSpPr/>
      </xdr:nvSpPr>
      <xdr:spPr>
        <a:xfrm>
          <a:off x="13652500" y="134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163365</xdr:rowOff>
    </xdr:from>
    <xdr:ext cx="469744" cy="259045"/>
    <xdr:sp macro="" textlink="">
      <xdr:nvSpPr>
        <xdr:cNvPr id="659" name="テキスト ボックス 658"/>
        <xdr:cNvSpPr txBox="1"/>
      </xdr:nvSpPr>
      <xdr:spPr>
        <a:xfrm>
          <a:off x="13468428" y="1353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79496</xdr:rowOff>
    </xdr:from>
    <xdr:to>
      <xdr:col>67</xdr:col>
      <xdr:colOff>101600</xdr:colOff>
      <xdr:row>79</xdr:row>
      <xdr:rowOff>9646</xdr:rowOff>
    </xdr:to>
    <xdr:sp macro="" textlink="">
      <xdr:nvSpPr>
        <xdr:cNvPr id="660" name="楕円 659"/>
        <xdr:cNvSpPr/>
      </xdr:nvSpPr>
      <xdr:spPr>
        <a:xfrm>
          <a:off x="12763500" y="134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773</xdr:rowOff>
    </xdr:from>
    <xdr:ext cx="469744" cy="259045"/>
    <xdr:sp macro="" textlink="">
      <xdr:nvSpPr>
        <xdr:cNvPr id="661" name="テキスト ボックス 660"/>
        <xdr:cNvSpPr txBox="1"/>
      </xdr:nvSpPr>
      <xdr:spPr>
        <a:xfrm>
          <a:off x="12579428" y="135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131401</xdr:rowOff>
    </xdr:from>
    <xdr:to>
      <xdr:col>85</xdr:col>
      <xdr:colOff>127000</xdr:colOff>
      <xdr:row>96</xdr:row>
      <xdr:rowOff>137224</xdr:rowOff>
    </xdr:to>
    <xdr:cxnSp macro="">
      <xdr:nvCxnSpPr>
        <xdr:cNvPr id="688" name="直線コネクタ 687"/>
        <xdr:cNvCxnSpPr/>
      </xdr:nvCxnSpPr>
      <xdr:spPr>
        <a:xfrm flipV="1">
          <a:off x="15481300" y="16590601"/>
          <a:ext cx="8382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137224</xdr:rowOff>
    </xdr:from>
    <xdr:to>
      <xdr:col>81</xdr:col>
      <xdr:colOff>50800</xdr:colOff>
      <xdr:row>97</xdr:row>
      <xdr:rowOff>34451</xdr:rowOff>
    </xdr:to>
    <xdr:cxnSp macro="">
      <xdr:nvCxnSpPr>
        <xdr:cNvPr id="691" name="直線コネクタ 690"/>
        <xdr:cNvCxnSpPr/>
      </xdr:nvCxnSpPr>
      <xdr:spPr>
        <a:xfrm flipV="1">
          <a:off x="14592300" y="16596424"/>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34451</xdr:rowOff>
    </xdr:from>
    <xdr:to>
      <xdr:col>76</xdr:col>
      <xdr:colOff>114300</xdr:colOff>
      <xdr:row>97</xdr:row>
      <xdr:rowOff>53315</xdr:rowOff>
    </xdr:to>
    <xdr:cxnSp macro="">
      <xdr:nvCxnSpPr>
        <xdr:cNvPr id="694" name="直線コネクタ 693"/>
        <xdr:cNvCxnSpPr/>
      </xdr:nvCxnSpPr>
      <xdr:spPr>
        <a:xfrm flipV="1">
          <a:off x="13703300" y="16665101"/>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88694</xdr:rowOff>
    </xdr:from>
    <xdr:to>
      <xdr:col>76</xdr:col>
      <xdr:colOff>165100</xdr:colOff>
      <xdr:row>98</xdr:row>
      <xdr:rowOff>18844</xdr:rowOff>
    </xdr:to>
    <xdr:sp macro="" textlink="">
      <xdr:nvSpPr>
        <xdr:cNvPr id="695" name="フローチャート: 判断 694"/>
        <xdr:cNvSpPr/>
      </xdr:nvSpPr>
      <xdr:spPr>
        <a:xfrm>
          <a:off x="14541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9971</xdr:rowOff>
    </xdr:from>
    <xdr:ext cx="534377" cy="259045"/>
    <xdr:sp macro="" textlink="">
      <xdr:nvSpPr>
        <xdr:cNvPr id="696" name="テキスト ボックス 695"/>
        <xdr:cNvSpPr txBox="1"/>
      </xdr:nvSpPr>
      <xdr:spPr>
        <a:xfrm>
          <a:off x="14325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53315</xdr:rowOff>
    </xdr:from>
    <xdr:to>
      <xdr:col>71</xdr:col>
      <xdr:colOff>177800</xdr:colOff>
      <xdr:row>97</xdr:row>
      <xdr:rowOff>61923</xdr:rowOff>
    </xdr:to>
    <xdr:cxnSp macro="">
      <xdr:nvCxnSpPr>
        <xdr:cNvPr id="697" name="直線コネクタ 696"/>
        <xdr:cNvCxnSpPr/>
      </xdr:nvCxnSpPr>
      <xdr:spPr>
        <a:xfrm flipV="1">
          <a:off x="12814300" y="16683965"/>
          <a:ext cx="889000" cy="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102859</xdr:rowOff>
    </xdr:from>
    <xdr:to>
      <xdr:col>72</xdr:col>
      <xdr:colOff>38100</xdr:colOff>
      <xdr:row>98</xdr:row>
      <xdr:rowOff>33009</xdr:rowOff>
    </xdr:to>
    <xdr:sp macro="" textlink="">
      <xdr:nvSpPr>
        <xdr:cNvPr id="698" name="フローチャート: 判断 697"/>
        <xdr:cNvSpPr/>
      </xdr:nvSpPr>
      <xdr:spPr>
        <a:xfrm>
          <a:off x="13652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24136</xdr:rowOff>
    </xdr:from>
    <xdr:ext cx="534377" cy="259045"/>
    <xdr:sp macro="" textlink="">
      <xdr:nvSpPr>
        <xdr:cNvPr id="699" name="テキスト ボックス 698"/>
        <xdr:cNvSpPr txBox="1"/>
      </xdr:nvSpPr>
      <xdr:spPr>
        <a:xfrm>
          <a:off x="13436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100177</xdr:rowOff>
    </xdr:from>
    <xdr:to>
      <xdr:col>67</xdr:col>
      <xdr:colOff>101600</xdr:colOff>
      <xdr:row>98</xdr:row>
      <xdr:rowOff>30327</xdr:rowOff>
    </xdr:to>
    <xdr:sp macro="" textlink="">
      <xdr:nvSpPr>
        <xdr:cNvPr id="700" name="フローチャート: 判断 699"/>
        <xdr:cNvSpPr/>
      </xdr:nvSpPr>
      <xdr:spPr>
        <a:xfrm>
          <a:off x="12763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21454</xdr:rowOff>
    </xdr:from>
    <xdr:ext cx="534377" cy="259045"/>
    <xdr:sp macro="" textlink="">
      <xdr:nvSpPr>
        <xdr:cNvPr id="701" name="テキスト ボックス 700"/>
        <xdr:cNvSpPr txBox="1"/>
      </xdr:nvSpPr>
      <xdr:spPr>
        <a:xfrm>
          <a:off x="12547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80601</xdr:rowOff>
    </xdr:from>
    <xdr:to>
      <xdr:col>85</xdr:col>
      <xdr:colOff>177800</xdr:colOff>
      <xdr:row>97</xdr:row>
      <xdr:rowOff>10751</xdr:rowOff>
    </xdr:to>
    <xdr:sp macro="" textlink="">
      <xdr:nvSpPr>
        <xdr:cNvPr id="707" name="楕円 706"/>
        <xdr:cNvSpPr/>
      </xdr:nvSpPr>
      <xdr:spPr>
        <a:xfrm>
          <a:off x="16268700" y="165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103478</xdr:rowOff>
    </xdr:from>
    <xdr:ext cx="599010" cy="259045"/>
    <xdr:sp macro="" textlink="">
      <xdr:nvSpPr>
        <xdr:cNvPr id="708" name="公債費該当値テキスト"/>
        <xdr:cNvSpPr txBox="1"/>
      </xdr:nvSpPr>
      <xdr:spPr>
        <a:xfrm>
          <a:off x="16370300" y="1639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86424</xdr:rowOff>
    </xdr:from>
    <xdr:to>
      <xdr:col>81</xdr:col>
      <xdr:colOff>101600</xdr:colOff>
      <xdr:row>97</xdr:row>
      <xdr:rowOff>16574</xdr:rowOff>
    </xdr:to>
    <xdr:sp macro="" textlink="">
      <xdr:nvSpPr>
        <xdr:cNvPr id="709" name="楕円 708"/>
        <xdr:cNvSpPr/>
      </xdr:nvSpPr>
      <xdr:spPr>
        <a:xfrm>
          <a:off x="15430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33101</xdr:rowOff>
    </xdr:from>
    <xdr:ext cx="599010" cy="259045"/>
    <xdr:sp macro="" textlink="">
      <xdr:nvSpPr>
        <xdr:cNvPr id="710" name="テキスト ボックス 709"/>
        <xdr:cNvSpPr txBox="1"/>
      </xdr:nvSpPr>
      <xdr:spPr>
        <a:xfrm>
          <a:off x="15181795" y="163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155101</xdr:rowOff>
    </xdr:from>
    <xdr:to>
      <xdr:col>76</xdr:col>
      <xdr:colOff>165100</xdr:colOff>
      <xdr:row>97</xdr:row>
      <xdr:rowOff>85251</xdr:rowOff>
    </xdr:to>
    <xdr:sp macro="" textlink="">
      <xdr:nvSpPr>
        <xdr:cNvPr id="711" name="楕円 710"/>
        <xdr:cNvSpPr/>
      </xdr:nvSpPr>
      <xdr:spPr>
        <a:xfrm>
          <a:off x="14541500" y="166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101778</xdr:rowOff>
    </xdr:from>
    <xdr:ext cx="599010" cy="259045"/>
    <xdr:sp macro="" textlink="">
      <xdr:nvSpPr>
        <xdr:cNvPr id="712" name="テキスト ボックス 711"/>
        <xdr:cNvSpPr txBox="1"/>
      </xdr:nvSpPr>
      <xdr:spPr>
        <a:xfrm>
          <a:off x="14292795" y="1638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2515</xdr:rowOff>
    </xdr:from>
    <xdr:to>
      <xdr:col>72</xdr:col>
      <xdr:colOff>38100</xdr:colOff>
      <xdr:row>97</xdr:row>
      <xdr:rowOff>104115</xdr:rowOff>
    </xdr:to>
    <xdr:sp macro="" textlink="">
      <xdr:nvSpPr>
        <xdr:cNvPr id="713" name="楕円 712"/>
        <xdr:cNvSpPr/>
      </xdr:nvSpPr>
      <xdr:spPr>
        <a:xfrm>
          <a:off x="13652500" y="166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120642</xdr:rowOff>
    </xdr:from>
    <xdr:ext cx="599010" cy="259045"/>
    <xdr:sp macro="" textlink="">
      <xdr:nvSpPr>
        <xdr:cNvPr id="714" name="テキスト ボックス 713"/>
        <xdr:cNvSpPr txBox="1"/>
      </xdr:nvSpPr>
      <xdr:spPr>
        <a:xfrm>
          <a:off x="13403795" y="164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11123</xdr:rowOff>
    </xdr:from>
    <xdr:to>
      <xdr:col>67</xdr:col>
      <xdr:colOff>101600</xdr:colOff>
      <xdr:row>97</xdr:row>
      <xdr:rowOff>112723</xdr:rowOff>
    </xdr:to>
    <xdr:sp macro="" textlink="">
      <xdr:nvSpPr>
        <xdr:cNvPr id="715" name="楕円 714"/>
        <xdr:cNvSpPr/>
      </xdr:nvSpPr>
      <xdr:spPr>
        <a:xfrm>
          <a:off x="12763500" y="166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129250</xdr:rowOff>
    </xdr:from>
    <xdr:ext cx="599010" cy="259045"/>
    <xdr:sp macro="" textlink="">
      <xdr:nvSpPr>
        <xdr:cNvPr id="716" name="テキスト ボックス 715"/>
        <xdr:cNvSpPr txBox="1"/>
      </xdr:nvSpPr>
      <xdr:spPr>
        <a:xfrm>
          <a:off x="12514795" y="1641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87908</xdr:rowOff>
    </xdr:from>
    <xdr:to>
      <xdr:col>107</xdr:col>
      <xdr:colOff>101600</xdr:colOff>
      <xdr:row>39</xdr:row>
      <xdr:rowOff>18058</xdr:rowOff>
    </xdr:to>
    <xdr:sp macro="" textlink="">
      <xdr:nvSpPr>
        <xdr:cNvPr id="750" name="フローチャート: 判断 749"/>
        <xdr:cNvSpPr/>
      </xdr:nvSpPr>
      <xdr:spPr>
        <a:xfrm>
          <a:off x="20383500" y="66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34585</xdr:rowOff>
    </xdr:from>
    <xdr:ext cx="378565" cy="259045"/>
    <xdr:sp macro="" textlink="">
      <xdr:nvSpPr>
        <xdr:cNvPr id="751" name="テキスト ボックス 750"/>
        <xdr:cNvSpPr txBox="1"/>
      </xdr:nvSpPr>
      <xdr:spPr>
        <a:xfrm>
          <a:off x="20245017" y="637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87794</xdr:rowOff>
    </xdr:from>
    <xdr:to>
      <xdr:col>102</xdr:col>
      <xdr:colOff>165100</xdr:colOff>
      <xdr:row>39</xdr:row>
      <xdr:rowOff>17944</xdr:rowOff>
    </xdr:to>
    <xdr:sp macro="" textlink="">
      <xdr:nvSpPr>
        <xdr:cNvPr id="753" name="フローチャート: 判断 752"/>
        <xdr:cNvSpPr/>
      </xdr:nvSpPr>
      <xdr:spPr>
        <a:xfrm>
          <a:off x="19494500" y="66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34470</xdr:rowOff>
    </xdr:from>
    <xdr:ext cx="378565" cy="259045"/>
    <xdr:sp macro="" textlink="">
      <xdr:nvSpPr>
        <xdr:cNvPr id="754" name="テキスト ボックス 753"/>
        <xdr:cNvSpPr txBox="1"/>
      </xdr:nvSpPr>
      <xdr:spPr>
        <a:xfrm>
          <a:off x="19356017" y="6378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87990</xdr:rowOff>
    </xdr:from>
    <xdr:to>
      <xdr:col>98</xdr:col>
      <xdr:colOff>38100</xdr:colOff>
      <xdr:row>39</xdr:row>
      <xdr:rowOff>18140</xdr:rowOff>
    </xdr:to>
    <xdr:sp macro="" textlink="">
      <xdr:nvSpPr>
        <xdr:cNvPr id="755" name="フローチャート: 判断 754"/>
        <xdr:cNvSpPr/>
      </xdr:nvSpPr>
      <xdr:spPr>
        <a:xfrm>
          <a:off x="18605500" y="660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34667</xdr:rowOff>
    </xdr:from>
    <xdr:ext cx="378565" cy="259045"/>
    <xdr:sp macro="" textlink="">
      <xdr:nvSpPr>
        <xdr:cNvPr id="756" name="テキスト ボックス 755"/>
        <xdr:cNvSpPr txBox="1"/>
      </xdr:nvSpPr>
      <xdr:spPr>
        <a:xfrm>
          <a:off x="18467017" y="637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町内会が散在している。そのため行政サービスに係るコストが多大になる傾向にある。議会費については令和元年度まで類似団体平均を大きく上回っていたが、これは基準となる人口減少の影響が最も大きく、議員定数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名に、さらに平成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名に削減し、健全かつ活発な議会運営のために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名の議員定員を維持している。教育費については、平成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町民体育館整備工事が行われたことや令和元年度に月山湖カヌースプリント競技場整備工事により増加していた。衛生費については、病院事業会計に対する不採算部分の繰出金等の影響が大きくなっている。土木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年度においては町営住宅建設工事（長期賃貸住宅，定住促進住宅）などの大規模事業が続いたこと、また、令和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年度は新たに住宅団地造成事業を開始したことから類似団体内平均値を上回っている状態となっている。災害復旧費については、令和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月豪雨の影響により増加している。公債費については、平成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年度開校の統合小学校建設事業等の大規模事業を実施してきたほか、その後も同報系防災行政無線の整備、町民体育館の整備等を行っていることから令和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6.95</a:t>
          </a:r>
          <a:r>
            <a:rPr kumimoji="1" lang="ja-JP" altLang="en-US" sz="1400">
              <a:latin typeface="ＭＳ ゴシック" pitchFamily="49" charset="-128"/>
              <a:ea typeface="ＭＳ ゴシック" pitchFamily="49" charset="-128"/>
            </a:rPr>
            <a:t>％と赤字となったが、実質収支については財政調整基金等の取崩しにより黒字を確保している。</a:t>
          </a:r>
        </a:p>
        <a:p>
          <a:r>
            <a:rPr kumimoji="1" lang="ja-JP" altLang="en-US" sz="1400">
              <a:latin typeface="ＭＳ ゴシック" pitchFamily="49" charset="-128"/>
              <a:ea typeface="ＭＳ ゴシック" pitchFamily="49" charset="-128"/>
            </a:rPr>
            <a:t>　しかし、人口減少に伴い町税及び交付税等が減少傾向にあり、財源の確保並びに歳出の抑制が課題である。今後も緊急性の高い事業の峻別、投資的経費の抑制等、歳出の見直しを実施するとともに、税収の徴収率向上対策を中心とする歳入確保に努め、後年度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年度分の算定以来、連結実質赤字比率は各会計の実質収支、又は連結実質収支が黒字であるため発生していない。</a:t>
          </a:r>
        </a:p>
        <a:p>
          <a:r>
            <a:rPr kumimoji="1" lang="ja-JP" altLang="en-US" sz="1400">
              <a:latin typeface="ＭＳ ゴシック" pitchFamily="49" charset="-128"/>
              <a:ea typeface="ＭＳ ゴシック" pitchFamily="49" charset="-128"/>
            </a:rPr>
            <a:t>　今後については、人口減少による町税及び交付税等の減収が予測され、また人口減少に伴う上下水道の利用者及び医療サービス等の受給者の減少が見込まれることから、公営企業会計への事業に係る繰出金や財政状態悪化に伴う赤字補塡的な繰出金などの抑制も含め、各会計の経費の節減を図り、事業規模の適正化などにより、赤字とならないよう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元利償還金は、過疎対策事業債（生涯学習中心施設改修事業）の償還終了に伴い、前年度比</a:t>
          </a:r>
          <a:r>
            <a:rPr kumimoji="1" lang="en-US" altLang="ja-JP" sz="1300">
              <a:solidFill>
                <a:sysClr val="windowText" lastClr="000000"/>
              </a:solidFill>
              <a:latin typeface="ＭＳ ゴシック" pitchFamily="49" charset="-128"/>
              <a:ea typeface="ＭＳ ゴシック" pitchFamily="49" charset="-128"/>
            </a:rPr>
            <a:t>18</a:t>
          </a:r>
          <a:r>
            <a:rPr kumimoji="1" lang="ja-JP" altLang="en-US" sz="1300">
              <a:solidFill>
                <a:sysClr val="windowText" lastClr="000000"/>
              </a:solidFill>
              <a:latin typeface="ＭＳ ゴシック" pitchFamily="49" charset="-128"/>
              <a:ea typeface="ＭＳ ゴシック" pitchFamily="49" charset="-128"/>
            </a:rPr>
            <a:t>百万円減となった。また、近年実施された小中学校冷暖房設備設置事業などの大規模事業の影響により、令和</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年頃まで増加すると見込まれる。</a:t>
          </a:r>
        </a:p>
        <a:p>
          <a:r>
            <a:rPr kumimoji="1" lang="ja-JP" altLang="en-US" sz="1300">
              <a:solidFill>
                <a:sysClr val="windowText" lastClr="000000"/>
              </a:solidFill>
              <a:latin typeface="ＭＳ ゴシック" pitchFamily="49" charset="-128"/>
              <a:ea typeface="ＭＳ ゴシック" pitchFamily="49" charset="-128"/>
            </a:rPr>
            <a:t>　算入公債費については、当該年度末の普通会計における地方債残高（</a:t>
          </a:r>
          <a:r>
            <a:rPr kumimoji="1" lang="en-US" altLang="ja-JP" sz="1300">
              <a:solidFill>
                <a:sysClr val="windowText" lastClr="000000"/>
              </a:solidFill>
              <a:latin typeface="ＭＳ ゴシック" pitchFamily="49" charset="-128"/>
              <a:ea typeface="ＭＳ ゴシック" pitchFamily="49" charset="-128"/>
            </a:rPr>
            <a:t>5,601</a:t>
          </a:r>
          <a:r>
            <a:rPr kumimoji="1" lang="ja-JP" altLang="en-US" sz="1300">
              <a:solidFill>
                <a:sysClr val="windowText" lastClr="000000"/>
              </a:solidFill>
              <a:latin typeface="ＭＳ ゴシック" pitchFamily="49" charset="-128"/>
              <a:ea typeface="ＭＳ ゴシック" pitchFamily="49" charset="-128"/>
            </a:rPr>
            <a:t>百万円）のうち、交付税算入割合の高い過疎対策事業債（</a:t>
          </a:r>
          <a:r>
            <a:rPr kumimoji="1" lang="en-US" altLang="ja-JP" sz="1300">
              <a:solidFill>
                <a:sysClr val="windowText" lastClr="000000"/>
              </a:solidFill>
              <a:latin typeface="ＭＳ ゴシック" pitchFamily="49" charset="-128"/>
              <a:ea typeface="ＭＳ ゴシック" pitchFamily="49" charset="-128"/>
            </a:rPr>
            <a:t>2,530</a:t>
          </a:r>
          <a:r>
            <a:rPr kumimoji="1" lang="ja-JP" altLang="en-US" sz="1300">
              <a:solidFill>
                <a:sysClr val="windowText" lastClr="000000"/>
              </a:solidFill>
              <a:latin typeface="ＭＳ ゴシック" pitchFamily="49" charset="-128"/>
              <a:ea typeface="ＭＳ ゴシック" pitchFamily="49" charset="-128"/>
            </a:rPr>
            <a:t>百万円）及び臨時財政対策債（</a:t>
          </a:r>
          <a:r>
            <a:rPr kumimoji="1" lang="en-US" altLang="ja-JP" sz="1300">
              <a:solidFill>
                <a:sysClr val="windowText" lastClr="000000"/>
              </a:solidFill>
              <a:latin typeface="ＭＳ ゴシック" pitchFamily="49" charset="-128"/>
              <a:ea typeface="ＭＳ ゴシック" pitchFamily="49" charset="-128"/>
            </a:rPr>
            <a:t>1,994</a:t>
          </a:r>
          <a:r>
            <a:rPr kumimoji="1" lang="ja-JP" altLang="en-US" sz="1300">
              <a:solidFill>
                <a:sysClr val="windowText" lastClr="000000"/>
              </a:solidFill>
              <a:latin typeface="ＭＳ ゴシック" pitchFamily="49" charset="-128"/>
              <a:ea typeface="ＭＳ ゴシック" pitchFamily="49" charset="-128"/>
            </a:rPr>
            <a:t>百万円）の割合が</a:t>
          </a:r>
          <a:r>
            <a:rPr kumimoji="1" lang="en-US" altLang="ja-JP" sz="1300">
              <a:solidFill>
                <a:sysClr val="windowText" lastClr="000000"/>
              </a:solidFill>
              <a:latin typeface="ＭＳ ゴシック" pitchFamily="49" charset="-128"/>
              <a:ea typeface="ＭＳ ゴシック" pitchFamily="49" charset="-128"/>
            </a:rPr>
            <a:t>80.8</a:t>
          </a:r>
          <a:r>
            <a:rPr kumimoji="1" lang="ja-JP" altLang="en-US" sz="1300">
              <a:solidFill>
                <a:sysClr val="windowText" lastClr="000000"/>
              </a:solidFill>
              <a:latin typeface="ＭＳ ゴシック" pitchFamily="49" charset="-128"/>
              <a:ea typeface="ＭＳ ゴシック" pitchFamily="49" charset="-128"/>
            </a:rPr>
            <a:t>％となっている。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今後とも、計画的な起債の発行等により、償還額の平準化及び実質公債費比率の急激な上昇を抑える。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年度以降地方債発行を償還元金以内に抑えることができているため残高が減少している。</a:t>
          </a:r>
        </a:p>
        <a:p>
          <a:r>
            <a:rPr kumimoji="1" lang="ja-JP" altLang="en-US" sz="1400">
              <a:latin typeface="ＭＳ ゴシック" pitchFamily="49" charset="-128"/>
              <a:ea typeface="ＭＳ ゴシック" pitchFamily="49" charset="-128"/>
            </a:rPr>
            <a:t>　公営企業債繰入見込額については病院事業及び公共下水道事業の起債が減少したことにより、令和元年度と令和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年度を比べると</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百万円減少し、令和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年度においても更に前年比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今後も引き続き公債費等義務的経費の削減を中心とする行財政改革を進め、財政の健全化に努めていく。</a:t>
          </a:r>
        </a:p>
        <a:p>
          <a:r>
            <a:rPr kumimoji="1" lang="ja-JP" altLang="en-US" sz="1400">
              <a:latin typeface="ＭＳ ゴシック" pitchFamily="49" charset="-128"/>
              <a:ea typeface="ＭＳ ゴシック" pitchFamily="49" charset="-128"/>
            </a:rPr>
            <a:t>　毎年、歳入不足を補うため財政調整基金等を繰入して調整しているが、今後も町税等の増加が見込めないことから、適正規模の予算編成を意識し、繰入金等の支出が多額にならないよう留意していきたい。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山形県西川町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百万円を取り崩したほか、その他特定目的基金（西川町ふるさとづくり基金や地域福祉基金等）において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百万円を取崩したものの、町有施設整備基金に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百万円、西川町ふるさとづくり基金に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百万円積立を行い全体において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今後も税収並びに地方交付税の減少が予測され、財政調整基金を中心に基金取り崩しによる財源補填が必要となってくる見込みであることから、財政調整基金と減債基金を合わせて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百万円程度の残高を確保しつつ、歳出削減を図っていくこととしている。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町有施設整備基金，賃貸集合住宅維持管理基金：公共施設並びに町営賃貸住宅の維持管理。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西川町ふるさとづくり基金：特色あるまちづくりを推進するための施策の実施。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新型コロナウイルス感染症対策基金：新型コロナウイルス感染症対策のための融資に係る利子補給及び契約に基づく保証料補給。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地域福祉基金：民間団体が行う高齢者の福祉増進に寄与する活動への支援。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町有施設整備基金：将来的な公共施設整備（改修）のための財源として積立したことに伴い、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百万円を取り崩した一方で、ふるさと納税制度により納付された寄付金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新型コロナウイルス感染症対策基金：新型コロナウイルス感染症対策に伴う利子補給、保証料補給のため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地域福祉基金：前年度同額。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賃貸集合住宅維持管理基金：賃貸集合住宅排水管改修工事の財源として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町有施設整備基金：更新及び改修時期を見据え、計画的に積立及び取り崩しを行なっていく。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西川町ふるさとづくり基金：特色あるまちづくりに資する施策の財源として活用していく。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年度まで積立てを行なっていく。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地域福祉基金：当初の積立額（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百万円）を下回らないよう運用していく予定。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賃貸集合住宅維持管理基金：町営賃貸住宅の今後の更新及び改修を見据え、毎年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百万円となっており、歳計剰余金の処分額と取崩し額が同額だったため、積立により前年度比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百万円となっており、当該年度は繰上償還分として取崩しを行ったもののそれ以上の積立を行ったため、前年度比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6125284</v>
      </c>
      <c r="BO4" s="453"/>
      <c r="BP4" s="453"/>
      <c r="BQ4" s="453"/>
      <c r="BR4" s="453"/>
      <c r="BS4" s="453"/>
      <c r="BT4" s="453"/>
      <c r="BU4" s="454"/>
      <c r="BV4" s="452">
        <v>6008722</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8.8000000000000007</v>
      </c>
      <c r="CU4" s="593"/>
      <c r="CV4" s="593"/>
      <c r="CW4" s="593"/>
      <c r="CX4" s="593"/>
      <c r="CY4" s="593"/>
      <c r="CZ4" s="593"/>
      <c r="DA4" s="594"/>
      <c r="DB4" s="592">
        <v>10.6</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5747443</v>
      </c>
      <c r="BO5" s="424"/>
      <c r="BP5" s="424"/>
      <c r="BQ5" s="424"/>
      <c r="BR5" s="424"/>
      <c r="BS5" s="424"/>
      <c r="BT5" s="424"/>
      <c r="BU5" s="425"/>
      <c r="BV5" s="423">
        <v>5620581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88.5</v>
      </c>
      <c r="CU5" s="421"/>
      <c r="CV5" s="421"/>
      <c r="CW5" s="421"/>
      <c r="CX5" s="421"/>
      <c r="CY5" s="421"/>
      <c r="CZ5" s="421"/>
      <c r="DA5" s="422"/>
      <c r="DB5" s="420">
        <v>93.5</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377841</v>
      </c>
      <c r="BO6" s="424"/>
      <c r="BP6" s="424"/>
      <c r="BQ6" s="424"/>
      <c r="BR6" s="424"/>
      <c r="BS6" s="424"/>
      <c r="BT6" s="424"/>
      <c r="BU6" s="425"/>
      <c r="BV6" s="423">
        <v>388141</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91.7</v>
      </c>
      <c r="CU6" s="567"/>
      <c r="CV6" s="567"/>
      <c r="CW6" s="567"/>
      <c r="CX6" s="567"/>
      <c r="CY6" s="567"/>
      <c r="CZ6" s="567"/>
      <c r="DA6" s="568"/>
      <c r="DB6" s="566">
        <v>96.3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73309</v>
      </c>
      <c r="BO7" s="424"/>
      <c r="BP7" s="424"/>
      <c r="BQ7" s="424"/>
      <c r="BR7" s="424"/>
      <c r="BS7" s="424"/>
      <c r="BT7" s="424"/>
      <c r="BU7" s="425"/>
      <c r="BV7" s="423">
        <v>38285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3456114</v>
      </c>
      <c r="CU7" s="424"/>
      <c r="CV7" s="424"/>
      <c r="CW7" s="424"/>
      <c r="CX7" s="424"/>
      <c r="CY7" s="424"/>
      <c r="CZ7" s="424"/>
      <c r="DA7" s="425"/>
      <c r="DB7" s="423">
        <v>3304460</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304532</v>
      </c>
      <c r="BO8" s="424"/>
      <c r="BP8" s="424"/>
      <c r="BQ8" s="424"/>
      <c r="BR8" s="424"/>
      <c r="BS8" s="424"/>
      <c r="BT8" s="424"/>
      <c r="BU8" s="425"/>
      <c r="BV8" s="423">
        <v>349856</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0.23</v>
      </c>
      <c r="CU8" s="527"/>
      <c r="CV8" s="527"/>
      <c r="CW8" s="527"/>
      <c r="CX8" s="527"/>
      <c r="CY8" s="527"/>
      <c r="CZ8" s="527"/>
      <c r="DA8" s="528"/>
      <c r="DB8" s="526">
        <v>0.24</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4956</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-45324</v>
      </c>
      <c r="BO9" s="424"/>
      <c r="BP9" s="424"/>
      <c r="BQ9" s="424"/>
      <c r="BR9" s="424"/>
      <c r="BS9" s="424"/>
      <c r="BT9" s="424"/>
      <c r="BU9" s="425"/>
      <c r="BV9" s="423">
        <v>181328</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17</v>
      </c>
      <c r="CU9" s="421"/>
      <c r="CV9" s="421"/>
      <c r="CW9" s="421"/>
      <c r="CX9" s="421"/>
      <c r="CY9" s="421"/>
      <c r="CZ9" s="421"/>
      <c r="DA9" s="422"/>
      <c r="DB9" s="420">
        <v>17.5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5636</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158</v>
      </c>
      <c r="BO10" s="424"/>
      <c r="BP10" s="424"/>
      <c r="BQ10" s="424"/>
      <c r="BR10" s="424"/>
      <c r="BS10" s="424"/>
      <c r="BT10" s="424"/>
      <c r="BU10" s="425"/>
      <c r="BV10" s="423">
        <v>393</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121</v>
      </c>
      <c r="AV11" s="482"/>
      <c r="AW11" s="482"/>
      <c r="AX11" s="482"/>
      <c r="AY11" s="437" t="s">
        <v>127</v>
      </c>
      <c r="AZ11" s="438"/>
      <c r="BA11" s="438"/>
      <c r="BB11" s="438"/>
      <c r="BC11" s="438"/>
      <c r="BD11" s="438"/>
      <c r="BE11" s="438"/>
      <c r="BF11" s="438"/>
      <c r="BG11" s="438"/>
      <c r="BH11" s="438"/>
      <c r="BI11" s="438"/>
      <c r="BJ11" s="438"/>
      <c r="BK11" s="438"/>
      <c r="BL11" s="438"/>
      <c r="BM11" s="439"/>
      <c r="BN11" s="423">
        <v>4800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4913</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135</v>
      </c>
      <c r="AV12" s="482"/>
      <c r="AW12" s="482"/>
      <c r="AX12" s="482"/>
      <c r="AY12" s="437" t="s">
        <v>136</v>
      </c>
      <c r="AZ12" s="438"/>
      <c r="BA12" s="438"/>
      <c r="BB12" s="438"/>
      <c r="BC12" s="438"/>
      <c r="BD12" s="438"/>
      <c r="BE12" s="438"/>
      <c r="BF12" s="438"/>
      <c r="BG12" s="438"/>
      <c r="BH12" s="438"/>
      <c r="BI12" s="438"/>
      <c r="BJ12" s="438"/>
      <c r="BK12" s="438"/>
      <c r="BL12" s="438"/>
      <c r="BM12" s="439"/>
      <c r="BN12" s="423">
        <v>200000</v>
      </c>
      <c r="BO12" s="424"/>
      <c r="BP12" s="424"/>
      <c r="BQ12" s="424"/>
      <c r="BR12" s="424"/>
      <c r="BS12" s="424"/>
      <c r="BT12" s="424"/>
      <c r="BU12" s="425"/>
      <c r="BV12" s="423">
        <v>150000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139</v>
      </c>
      <c r="N13" s="508"/>
      <c r="O13" s="508"/>
      <c r="P13" s="508"/>
      <c r="Q13" s="509"/>
      <c r="R13" s="510">
        <v>4865</v>
      </c>
      <c r="S13" s="511"/>
      <c r="T13" s="511"/>
      <c r="U13" s="511"/>
      <c r="V13" s="512"/>
      <c r="W13" s="513" t="s">
        <v>140</v>
      </c>
      <c r="X13" s="409"/>
      <c r="Y13" s="409"/>
      <c r="Z13" s="409"/>
      <c r="AA13" s="409"/>
      <c r="AB13" s="410"/>
      <c r="AC13" s="376">
        <v>242</v>
      </c>
      <c r="AD13" s="377"/>
      <c r="AE13" s="377"/>
      <c r="AF13" s="377"/>
      <c r="AG13" s="378"/>
      <c r="AH13" s="376">
        <v>283</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-240366</v>
      </c>
      <c r="BO13" s="424"/>
      <c r="BP13" s="424"/>
      <c r="BQ13" s="424"/>
      <c r="BR13" s="424"/>
      <c r="BS13" s="424"/>
      <c r="BT13" s="424"/>
      <c r="BU13" s="425"/>
      <c r="BV13" s="423">
        <v>31721</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11.5</v>
      </c>
      <c r="CU13" s="421"/>
      <c r="CV13" s="421"/>
      <c r="CW13" s="421"/>
      <c r="CX13" s="421"/>
      <c r="CY13" s="421"/>
      <c r="CZ13" s="421"/>
      <c r="DA13" s="422"/>
      <c r="DB13" s="420">
        <v>10.6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5080</v>
      </c>
      <c r="S14" s="511"/>
      <c r="T14" s="511"/>
      <c r="U14" s="511"/>
      <c r="V14" s="512"/>
      <c r="W14" s="514"/>
      <c r="X14" s="412"/>
      <c r="Y14" s="412"/>
      <c r="Z14" s="412"/>
      <c r="AA14" s="412"/>
      <c r="AB14" s="413"/>
      <c r="AC14" s="503">
        <v>10</v>
      </c>
      <c r="AD14" s="504"/>
      <c r="AE14" s="504"/>
      <c r="AF14" s="504"/>
      <c r="AG14" s="505"/>
      <c r="AH14" s="503">
        <v>10.3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t="s">
        <v>138</v>
      </c>
      <c r="CU14" s="521"/>
      <c r="CV14" s="521"/>
      <c r="CW14" s="521"/>
      <c r="CX14" s="521"/>
      <c r="CY14" s="521"/>
      <c r="CZ14" s="521"/>
      <c r="DA14" s="522"/>
      <c r="DB14" s="520" t="s">
        <v>138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139</v>
      </c>
      <c r="N15" s="508"/>
      <c r="O15" s="508"/>
      <c r="P15" s="508"/>
      <c r="Q15" s="509"/>
      <c r="R15" s="510">
        <v>5035</v>
      </c>
      <c r="S15" s="511"/>
      <c r="T15" s="511"/>
      <c r="U15" s="511"/>
      <c r="V15" s="512"/>
      <c r="W15" s="513" t="s">
        <v>147</v>
      </c>
      <c r="X15" s="409"/>
      <c r="Y15" s="409"/>
      <c r="Z15" s="409"/>
      <c r="AA15" s="409"/>
      <c r="AB15" s="410"/>
      <c r="AC15" s="376">
        <v>752</v>
      </c>
      <c r="AD15" s="377"/>
      <c r="AE15" s="377"/>
      <c r="AF15" s="377"/>
      <c r="AG15" s="378"/>
      <c r="AH15" s="376">
        <v>914</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687380</v>
      </c>
      <c r="BO15" s="453"/>
      <c r="BP15" s="453"/>
      <c r="BQ15" s="453"/>
      <c r="BR15" s="453"/>
      <c r="BS15" s="453"/>
      <c r="BT15" s="453"/>
      <c r="BU15" s="454"/>
      <c r="BV15" s="452">
        <v>704972</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30.9</v>
      </c>
      <c r="AD16" s="504"/>
      <c r="AE16" s="504"/>
      <c r="AF16" s="504"/>
      <c r="AG16" s="505"/>
      <c r="AH16" s="503">
        <v>33.200000000000003</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3183662</v>
      </c>
      <c r="BO16" s="424"/>
      <c r="BP16" s="424"/>
      <c r="BQ16" s="424"/>
      <c r="BR16" s="424"/>
      <c r="BS16" s="424"/>
      <c r="BT16" s="424"/>
      <c r="BU16" s="425"/>
      <c r="BV16" s="423">
        <v>3035528</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1438</v>
      </c>
      <c r="AD17" s="377"/>
      <c r="AE17" s="377"/>
      <c r="AF17" s="377"/>
      <c r="AG17" s="378"/>
      <c r="AH17" s="376">
        <v>1557</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853750</v>
      </c>
      <c r="BO17" s="424"/>
      <c r="BP17" s="424"/>
      <c r="BQ17" s="424"/>
      <c r="BR17" s="424"/>
      <c r="BS17" s="424"/>
      <c r="BT17" s="424"/>
      <c r="BU17" s="425"/>
      <c r="BV17" s="423">
        <v>876493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393.19</v>
      </c>
      <c r="M18" s="476"/>
      <c r="N18" s="476"/>
      <c r="O18" s="476"/>
      <c r="P18" s="476"/>
      <c r="Q18" s="476"/>
      <c r="R18" s="477"/>
      <c r="S18" s="477"/>
      <c r="T18" s="477"/>
      <c r="U18" s="477"/>
      <c r="V18" s="478"/>
      <c r="W18" s="494"/>
      <c r="X18" s="495"/>
      <c r="Y18" s="495"/>
      <c r="Z18" s="495"/>
      <c r="AA18" s="495"/>
      <c r="AB18" s="519"/>
      <c r="AC18" s="393">
        <v>59.1</v>
      </c>
      <c r="AD18" s="394"/>
      <c r="AE18" s="394"/>
      <c r="AF18" s="394"/>
      <c r="AG18" s="479"/>
      <c r="AH18" s="393">
        <v>56.5</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3129822</v>
      </c>
      <c r="BO18" s="424"/>
      <c r="BP18" s="424"/>
      <c r="BQ18" s="424"/>
      <c r="BR18" s="424"/>
      <c r="BS18" s="424"/>
      <c r="BT18" s="424"/>
      <c r="BU18" s="425"/>
      <c r="BV18" s="423">
        <v>3148992</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13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4422293</v>
      </c>
      <c r="BO19" s="424"/>
      <c r="BP19" s="424"/>
      <c r="BQ19" s="424"/>
      <c r="BR19" s="424"/>
      <c r="BS19" s="424"/>
      <c r="BT19" s="424"/>
      <c r="BU19" s="425"/>
      <c r="BV19" s="423">
        <v>4369979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1686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5600539</v>
      </c>
      <c r="BO22" s="453"/>
      <c r="BP22" s="453"/>
      <c r="BQ22" s="453"/>
      <c r="BR22" s="453"/>
      <c r="BS22" s="453"/>
      <c r="BT22" s="453"/>
      <c r="BU22" s="454"/>
      <c r="BV22" s="452">
        <v>5945435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5526305</v>
      </c>
      <c r="BO23" s="424"/>
      <c r="BP23" s="424"/>
      <c r="BQ23" s="424"/>
      <c r="BR23" s="424"/>
      <c r="BS23" s="424"/>
      <c r="BT23" s="424"/>
      <c r="BU23" s="425"/>
      <c r="BV23" s="423">
        <v>5860397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7380</v>
      </c>
      <c r="R24" s="377"/>
      <c r="S24" s="377"/>
      <c r="T24" s="377"/>
      <c r="U24" s="377"/>
      <c r="V24" s="378"/>
      <c r="W24" s="466"/>
      <c r="X24" s="403"/>
      <c r="Y24" s="404"/>
      <c r="Z24" s="379" t="s">
        <v>172</v>
      </c>
      <c r="AA24" s="380"/>
      <c r="AB24" s="380"/>
      <c r="AC24" s="380"/>
      <c r="AD24" s="380"/>
      <c r="AE24" s="380"/>
      <c r="AF24" s="380"/>
      <c r="AG24" s="381"/>
      <c r="AH24" s="376">
        <v>91</v>
      </c>
      <c r="AI24" s="377"/>
      <c r="AJ24" s="377"/>
      <c r="AK24" s="377"/>
      <c r="AL24" s="378"/>
      <c r="AM24" s="376">
        <v>290654</v>
      </c>
      <c r="AN24" s="377"/>
      <c r="AO24" s="377"/>
      <c r="AP24" s="377"/>
      <c r="AQ24" s="377"/>
      <c r="AR24" s="378"/>
      <c r="AS24" s="376">
        <v>3194</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3606455</v>
      </c>
      <c r="BO24" s="424"/>
      <c r="BP24" s="424"/>
      <c r="BQ24" s="424"/>
      <c r="BR24" s="424"/>
      <c r="BS24" s="424"/>
      <c r="BT24" s="424"/>
      <c r="BU24" s="425"/>
      <c r="BV24" s="423">
        <v>3870467</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6033</v>
      </c>
      <c r="R25" s="377"/>
      <c r="S25" s="377"/>
      <c r="T25" s="377"/>
      <c r="U25" s="377"/>
      <c r="V25" s="378"/>
      <c r="W25" s="466"/>
      <c r="X25" s="403"/>
      <c r="Y25" s="404"/>
      <c r="Z25" s="379" t="s">
        <v>175</v>
      </c>
      <c r="AA25" s="380"/>
      <c r="AB25" s="380"/>
      <c r="AC25" s="380"/>
      <c r="AD25" s="380"/>
      <c r="AE25" s="380"/>
      <c r="AF25" s="380"/>
      <c r="AG25" s="381"/>
      <c r="AH25" s="376" t="s">
        <v>176</v>
      </c>
      <c r="AI25" s="377"/>
      <c r="AJ25" s="377"/>
      <c r="AK25" s="377"/>
      <c r="AL25" s="378"/>
      <c r="AM25" s="376" t="s">
        <v>177</v>
      </c>
      <c r="AN25" s="377"/>
      <c r="AO25" s="377"/>
      <c r="AP25" s="377"/>
      <c r="AQ25" s="377"/>
      <c r="AR25" s="378"/>
      <c r="AS25" s="376" t="s">
        <v>138</v>
      </c>
      <c r="AT25" s="377"/>
      <c r="AU25" s="377"/>
      <c r="AV25" s="377"/>
      <c r="AW25" s="377"/>
      <c r="AX25" s="436"/>
      <c r="AY25" s="449" t="s">
        <v>178</v>
      </c>
      <c r="AZ25" s="450"/>
      <c r="BA25" s="450"/>
      <c r="BB25" s="450"/>
      <c r="BC25" s="450"/>
      <c r="BD25" s="450"/>
      <c r="BE25" s="450"/>
      <c r="BF25" s="450"/>
      <c r="BG25" s="450"/>
      <c r="BH25" s="450"/>
      <c r="BI25" s="450"/>
      <c r="BJ25" s="450"/>
      <c r="BK25" s="450"/>
      <c r="BL25" s="450"/>
      <c r="BM25" s="451"/>
      <c r="BN25" s="452">
        <v>172088</v>
      </c>
      <c r="BO25" s="453"/>
      <c r="BP25" s="453"/>
      <c r="BQ25" s="453"/>
      <c r="BR25" s="453"/>
      <c r="BS25" s="453"/>
      <c r="BT25" s="453"/>
      <c r="BU25" s="454"/>
      <c r="BV25" s="452" t="s">
        <v>176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179</v>
      </c>
      <c r="F26" s="380"/>
      <c r="G26" s="380"/>
      <c r="H26" s="380"/>
      <c r="I26" s="380"/>
      <c r="J26" s="380"/>
      <c r="K26" s="381"/>
      <c r="L26" s="376">
        <v>1</v>
      </c>
      <c r="M26" s="377"/>
      <c r="N26" s="377"/>
      <c r="O26" s="377"/>
      <c r="P26" s="378"/>
      <c r="Q26" s="376">
        <v>5578</v>
      </c>
      <c r="R26" s="377"/>
      <c r="S26" s="377"/>
      <c r="T26" s="377"/>
      <c r="U26" s="377"/>
      <c r="V26" s="378"/>
      <c r="W26" s="466"/>
      <c r="X26" s="403"/>
      <c r="Y26" s="404"/>
      <c r="Z26" s="379" t="s">
        <v>180</v>
      </c>
      <c r="AA26" s="434"/>
      <c r="AB26" s="434"/>
      <c r="AC26" s="434"/>
      <c r="AD26" s="434"/>
      <c r="AE26" s="434"/>
      <c r="AF26" s="434"/>
      <c r="AG26" s="435"/>
      <c r="AH26" s="376">
        <v>7</v>
      </c>
      <c r="AI26" s="377"/>
      <c r="AJ26" s="377"/>
      <c r="AK26" s="377"/>
      <c r="AL26" s="378"/>
      <c r="AM26" s="376">
        <v>23051</v>
      </c>
      <c r="AN26" s="377"/>
      <c r="AO26" s="377"/>
      <c r="AP26" s="377"/>
      <c r="AQ26" s="377"/>
      <c r="AR26" s="378"/>
      <c r="AS26" s="376">
        <v>3293</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t="s">
        <v>176</v>
      </c>
      <c r="BO26" s="424"/>
      <c r="BP26" s="424"/>
      <c r="BQ26" s="424"/>
      <c r="BR26" s="424"/>
      <c r="BS26" s="424"/>
      <c r="BT26" s="424"/>
      <c r="BU26" s="425"/>
      <c r="BV26" s="423" t="s">
        <v>177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182</v>
      </c>
      <c r="F27" s="380"/>
      <c r="G27" s="380"/>
      <c r="H27" s="380"/>
      <c r="I27" s="380"/>
      <c r="J27" s="380"/>
      <c r="K27" s="381"/>
      <c r="L27" s="376">
        <v>1</v>
      </c>
      <c r="M27" s="377"/>
      <c r="N27" s="377"/>
      <c r="O27" s="377"/>
      <c r="P27" s="378"/>
      <c r="Q27" s="376">
        <v>3100</v>
      </c>
      <c r="R27" s="377"/>
      <c r="S27" s="377"/>
      <c r="T27" s="377"/>
      <c r="U27" s="377"/>
      <c r="V27" s="378"/>
      <c r="W27" s="466"/>
      <c r="X27" s="403"/>
      <c r="Y27" s="404"/>
      <c r="Z27" s="379" t="s">
        <v>183</v>
      </c>
      <c r="AA27" s="380"/>
      <c r="AB27" s="380"/>
      <c r="AC27" s="380"/>
      <c r="AD27" s="380"/>
      <c r="AE27" s="380"/>
      <c r="AF27" s="380"/>
      <c r="AG27" s="381"/>
      <c r="AH27" s="376">
        <v>1</v>
      </c>
      <c r="AI27" s="377"/>
      <c r="AJ27" s="377"/>
      <c r="AK27" s="377"/>
      <c r="AL27" s="378"/>
      <c r="AM27" s="376" t="s">
        <v>184</v>
      </c>
      <c r="AN27" s="377"/>
      <c r="AO27" s="377"/>
      <c r="AP27" s="377"/>
      <c r="AQ27" s="377"/>
      <c r="AR27" s="378"/>
      <c r="AS27" s="376" t="s">
        <v>184</v>
      </c>
      <c r="AT27" s="377"/>
      <c r="AU27" s="377"/>
      <c r="AV27" s="377"/>
      <c r="AW27" s="377"/>
      <c r="AX27" s="436"/>
      <c r="AY27" s="460" t="s">
        <v>185</v>
      </c>
      <c r="AZ27" s="461"/>
      <c r="BA27" s="461"/>
      <c r="BB27" s="461"/>
      <c r="BC27" s="461"/>
      <c r="BD27" s="461"/>
      <c r="BE27" s="461"/>
      <c r="BF27" s="461"/>
      <c r="BG27" s="461"/>
      <c r="BH27" s="461"/>
      <c r="BI27" s="461"/>
      <c r="BJ27" s="461"/>
      <c r="BK27" s="461"/>
      <c r="BL27" s="461"/>
      <c r="BM27" s="462"/>
      <c r="BN27" s="457">
        <v>128406</v>
      </c>
      <c r="BO27" s="458"/>
      <c r="BP27" s="458"/>
      <c r="BQ27" s="458"/>
      <c r="BR27" s="458"/>
      <c r="BS27" s="458"/>
      <c r="BT27" s="458"/>
      <c r="BU27" s="459"/>
      <c r="BV27" s="457">
        <v>128397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186</v>
      </c>
      <c r="F28" s="380"/>
      <c r="G28" s="380"/>
      <c r="H28" s="380"/>
      <c r="I28" s="380"/>
      <c r="J28" s="380"/>
      <c r="K28" s="381"/>
      <c r="L28" s="376">
        <v>1</v>
      </c>
      <c r="M28" s="377"/>
      <c r="N28" s="377"/>
      <c r="O28" s="377"/>
      <c r="P28" s="378"/>
      <c r="Q28" s="376">
        <v>2500</v>
      </c>
      <c r="R28" s="377"/>
      <c r="S28" s="377"/>
      <c r="T28" s="377"/>
      <c r="U28" s="377"/>
      <c r="V28" s="378"/>
      <c r="W28" s="466"/>
      <c r="X28" s="403"/>
      <c r="Y28" s="404"/>
      <c r="Z28" s="379" t="s">
        <v>187</v>
      </c>
      <c r="AA28" s="380"/>
      <c r="AB28" s="380"/>
      <c r="AC28" s="380"/>
      <c r="AD28" s="380"/>
      <c r="AE28" s="380"/>
      <c r="AF28" s="380"/>
      <c r="AG28" s="381"/>
      <c r="AH28" s="376" t="s">
        <v>176</v>
      </c>
      <c r="AI28" s="377"/>
      <c r="AJ28" s="377"/>
      <c r="AK28" s="377"/>
      <c r="AL28" s="378"/>
      <c r="AM28" s="376" t="s">
        <v>176</v>
      </c>
      <c r="AN28" s="377"/>
      <c r="AO28" s="377"/>
      <c r="AP28" s="377"/>
      <c r="AQ28" s="377"/>
      <c r="AR28" s="378"/>
      <c r="AS28" s="376" t="s">
        <v>176</v>
      </c>
      <c r="AT28" s="377"/>
      <c r="AU28" s="377"/>
      <c r="AV28" s="377"/>
      <c r="AW28" s="377"/>
      <c r="AX28" s="436"/>
      <c r="AY28" s="440" t="s">
        <v>188</v>
      </c>
      <c r="AZ28" s="441"/>
      <c r="BA28" s="441"/>
      <c r="BB28" s="442"/>
      <c r="BC28" s="449" t="s">
        <v>48</v>
      </c>
      <c r="BD28" s="450"/>
      <c r="BE28" s="450"/>
      <c r="BF28" s="450"/>
      <c r="BG28" s="450"/>
      <c r="BH28" s="450"/>
      <c r="BI28" s="450"/>
      <c r="BJ28" s="450"/>
      <c r="BK28" s="450"/>
      <c r="BL28" s="450"/>
      <c r="BM28" s="451"/>
      <c r="BN28" s="452">
        <v>1268538</v>
      </c>
      <c r="BO28" s="453"/>
      <c r="BP28" s="453"/>
      <c r="BQ28" s="453"/>
      <c r="BR28" s="453"/>
      <c r="BS28" s="453"/>
      <c r="BT28" s="453"/>
      <c r="BU28" s="454"/>
      <c r="BV28" s="452">
        <v>1268380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189</v>
      </c>
      <c r="F29" s="380"/>
      <c r="G29" s="380"/>
      <c r="H29" s="380"/>
      <c r="I29" s="380"/>
      <c r="J29" s="380"/>
      <c r="K29" s="381"/>
      <c r="L29" s="376">
        <v>8</v>
      </c>
      <c r="M29" s="377"/>
      <c r="N29" s="377"/>
      <c r="O29" s="377"/>
      <c r="P29" s="378"/>
      <c r="Q29" s="376">
        <v>2350</v>
      </c>
      <c r="R29" s="377"/>
      <c r="S29" s="377"/>
      <c r="T29" s="377"/>
      <c r="U29" s="377"/>
      <c r="V29" s="378"/>
      <c r="W29" s="467"/>
      <c r="X29" s="468"/>
      <c r="Y29" s="469"/>
      <c r="Z29" s="379" t="s">
        <v>190</v>
      </c>
      <c r="AA29" s="380"/>
      <c r="AB29" s="380"/>
      <c r="AC29" s="380"/>
      <c r="AD29" s="380"/>
      <c r="AE29" s="380"/>
      <c r="AF29" s="380"/>
      <c r="AG29" s="381"/>
      <c r="AH29" s="376">
        <v>92</v>
      </c>
      <c r="AI29" s="377"/>
      <c r="AJ29" s="377"/>
      <c r="AK29" s="377"/>
      <c r="AL29" s="378"/>
      <c r="AM29" s="376">
        <v>294840</v>
      </c>
      <c r="AN29" s="377"/>
      <c r="AO29" s="377"/>
      <c r="AP29" s="377"/>
      <c r="AQ29" s="377"/>
      <c r="AR29" s="378"/>
      <c r="AS29" s="376">
        <v>3205</v>
      </c>
      <c r="AT29" s="377"/>
      <c r="AU29" s="377"/>
      <c r="AV29" s="377"/>
      <c r="AW29" s="377"/>
      <c r="AX29" s="436"/>
      <c r="AY29" s="443"/>
      <c r="AZ29" s="444"/>
      <c r="BA29" s="444"/>
      <c r="BB29" s="445"/>
      <c r="BC29" s="437" t="s">
        <v>191</v>
      </c>
      <c r="BD29" s="438"/>
      <c r="BE29" s="438"/>
      <c r="BF29" s="438"/>
      <c r="BG29" s="438"/>
      <c r="BH29" s="438"/>
      <c r="BI29" s="438"/>
      <c r="BJ29" s="438"/>
      <c r="BK29" s="438"/>
      <c r="BL29" s="438"/>
      <c r="BM29" s="439"/>
      <c r="BN29" s="423">
        <v>912734</v>
      </c>
      <c r="BO29" s="424"/>
      <c r="BP29" s="424"/>
      <c r="BQ29" s="424"/>
      <c r="BR29" s="424"/>
      <c r="BS29" s="424"/>
      <c r="BT29" s="424"/>
      <c r="BU29" s="425"/>
      <c r="BV29" s="423">
        <v>876464</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192</v>
      </c>
      <c r="X30" s="391"/>
      <c r="Y30" s="391"/>
      <c r="Z30" s="391"/>
      <c r="AA30" s="391"/>
      <c r="AB30" s="391"/>
      <c r="AC30" s="391"/>
      <c r="AD30" s="391"/>
      <c r="AE30" s="391"/>
      <c r="AF30" s="391"/>
      <c r="AG30" s="392"/>
      <c r="AH30" s="393">
        <v>99.6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922187</v>
      </c>
      <c r="BO30" s="458"/>
      <c r="BP30" s="458"/>
      <c r="BQ30" s="458"/>
      <c r="BR30" s="458"/>
      <c r="BS30" s="458"/>
      <c r="BT30" s="458"/>
      <c r="BU30" s="459"/>
      <c r="BV30" s="457">
        <v>648804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193</v>
      </c>
      <c r="D32" s="382"/>
      <c r="E32" s="382"/>
      <c r="F32" s="382"/>
      <c r="G32" s="382"/>
      <c r="H32" s="382"/>
      <c r="I32" s="382"/>
      <c r="J32" s="382"/>
      <c r="K32" s="382"/>
      <c r="L32" s="382"/>
      <c r="M32" s="382"/>
      <c r="N32" s="382"/>
      <c r="O32" s="382"/>
      <c r="P32" s="382"/>
      <c r="Q32" s="382"/>
      <c r="R32" s="382"/>
      <c r="S32" s="382"/>
      <c r="U32" s="383" t="s">
        <v>194</v>
      </c>
      <c r="V32" s="383"/>
      <c r="W32" s="383"/>
      <c r="X32" s="383"/>
      <c r="Y32" s="383"/>
      <c r="Z32" s="383"/>
      <c r="AA32" s="383"/>
      <c r="AB32" s="383"/>
      <c r="AC32" s="383"/>
      <c r="AD32" s="383"/>
      <c r="AE32" s="383"/>
      <c r="AF32" s="383"/>
      <c r="AG32" s="383"/>
      <c r="AH32" s="383"/>
      <c r="AI32" s="383"/>
      <c r="AJ32" s="383"/>
      <c r="AK32" s="383"/>
      <c r="AM32" s="383" t="s">
        <v>195</v>
      </c>
      <c r="AN32" s="383"/>
      <c r="AO32" s="383"/>
      <c r="AP32" s="383"/>
      <c r="AQ32" s="383"/>
      <c r="AR32" s="383"/>
      <c r="AS32" s="383"/>
      <c r="AT32" s="383"/>
      <c r="AU32" s="383"/>
      <c r="AV32" s="383"/>
      <c r="AW32" s="383"/>
      <c r="AX32" s="383"/>
      <c r="AY32" s="383"/>
      <c r="AZ32" s="383"/>
      <c r="BA32" s="383"/>
      <c r="BB32" s="383"/>
      <c r="BC32" s="383"/>
      <c r="BE32" s="383" t="s">
        <v>196</v>
      </c>
      <c r="BF32" s="383"/>
      <c r="BG32" s="383"/>
      <c r="BH32" s="383"/>
      <c r="BI32" s="383"/>
      <c r="BJ32" s="383"/>
      <c r="BK32" s="383"/>
      <c r="BL32" s="383"/>
      <c r="BM32" s="383"/>
      <c r="BN32" s="383"/>
      <c r="BO32" s="383"/>
      <c r="BP32" s="383"/>
      <c r="BQ32" s="383"/>
      <c r="BR32" s="383"/>
      <c r="BS32" s="383"/>
      <c r="BT32" s="383"/>
      <c r="BU32" s="383"/>
      <c r="BW32" s="383" t="s">
        <v>197</v>
      </c>
      <c r="BX32" s="383"/>
      <c r="BY32" s="383"/>
      <c r="BZ32" s="383"/>
      <c r="CA32" s="383"/>
      <c r="CB32" s="383"/>
      <c r="CC32" s="383"/>
      <c r="CD32" s="383"/>
      <c r="CE32" s="383"/>
      <c r="CF32" s="383"/>
      <c r="CG32" s="383"/>
      <c r="CH32" s="383"/>
      <c r="CI32" s="383"/>
      <c r="CJ32" s="383"/>
      <c r="CK32" s="383"/>
      <c r="CL32" s="383"/>
      <c r="CM32" s="383"/>
      <c r="CO32" s="383" t="s">
        <v>198</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199</v>
      </c>
      <c r="D33" s="375"/>
      <c r="E33" s="374" t="s">
        <v>200</v>
      </c>
      <c r="F33" s="374"/>
      <c r="G33" s="374"/>
      <c r="H33" s="374"/>
      <c r="I33" s="374"/>
      <c r="J33" s="374"/>
      <c r="K33" s="374"/>
      <c r="L33" s="374"/>
      <c r="M33" s="374"/>
      <c r="N33" s="374"/>
      <c r="O33" s="374"/>
      <c r="P33" s="374"/>
      <c r="Q33" s="374"/>
      <c r="R33" s="374"/>
      <c r="S33" s="374"/>
      <c r="T33" s="203"/>
      <c r="U33" s="375" t="s">
        <v>199</v>
      </c>
      <c r="V33" s="375"/>
      <c r="W33" s="374" t="s">
        <v>201</v>
      </c>
      <c r="X33" s="374"/>
      <c r="Y33" s="374"/>
      <c r="Z33" s="374"/>
      <c r="AA33" s="374"/>
      <c r="AB33" s="374"/>
      <c r="AC33" s="374"/>
      <c r="AD33" s="374"/>
      <c r="AE33" s="374"/>
      <c r="AF33" s="374"/>
      <c r="AG33" s="374"/>
      <c r="AH33" s="374"/>
      <c r="AI33" s="374"/>
      <c r="AJ33" s="374"/>
      <c r="AK33" s="374"/>
      <c r="AL33" s="203"/>
      <c r="AM33" s="375" t="s">
        <v>202</v>
      </c>
      <c r="AN33" s="375"/>
      <c r="AO33" s="374" t="s">
        <v>203</v>
      </c>
      <c r="AP33" s="374"/>
      <c r="AQ33" s="374"/>
      <c r="AR33" s="374"/>
      <c r="AS33" s="374"/>
      <c r="AT33" s="374"/>
      <c r="AU33" s="374"/>
      <c r="AV33" s="374"/>
      <c r="AW33" s="374"/>
      <c r="AX33" s="374"/>
      <c r="AY33" s="374"/>
      <c r="AZ33" s="374"/>
      <c r="BA33" s="374"/>
      <c r="BB33" s="374"/>
      <c r="BC33" s="374"/>
      <c r="BD33" s="204"/>
      <c r="BE33" s="374" t="s">
        <v>204</v>
      </c>
      <c r="BF33" s="374"/>
      <c r="BG33" s="374" t="s">
        <v>205</v>
      </c>
      <c r="BH33" s="374"/>
      <c r="BI33" s="374"/>
      <c r="BJ33" s="374"/>
      <c r="BK33" s="374"/>
      <c r="BL33" s="374"/>
      <c r="BM33" s="374"/>
      <c r="BN33" s="374"/>
      <c r="BO33" s="374"/>
      <c r="BP33" s="374"/>
      <c r="BQ33" s="374"/>
      <c r="BR33" s="374"/>
      <c r="BS33" s="374"/>
      <c r="BT33" s="374"/>
      <c r="BU33" s="374"/>
      <c r="BV33" s="204"/>
      <c r="BW33" s="375" t="s">
        <v>204</v>
      </c>
      <c r="BX33" s="375"/>
      <c r="BY33" s="374" t="s">
        <v>206</v>
      </c>
      <c r="BZ33" s="374"/>
      <c r="CA33" s="374"/>
      <c r="CB33" s="374"/>
      <c r="CC33" s="374"/>
      <c r="CD33" s="374"/>
      <c r="CE33" s="374"/>
      <c r="CF33" s="374"/>
      <c r="CG33" s="374"/>
      <c r="CH33" s="374"/>
      <c r="CI33" s="374"/>
      <c r="CJ33" s="374"/>
      <c r="CK33" s="374"/>
      <c r="CL33" s="374"/>
      <c r="CM33" s="374"/>
      <c r="CN33" s="203"/>
      <c r="CO33" s="375" t="s">
        <v>202</v>
      </c>
      <c r="CP33" s="375"/>
      <c r="CQ33" s="374" t="s">
        <v>207</v>
      </c>
      <c r="CR33" s="374"/>
      <c r="CS33" s="374"/>
      <c r="CT33" s="374"/>
      <c r="CU33" s="374"/>
      <c r="CV33" s="374"/>
      <c r="CW33" s="374"/>
      <c r="CX33" s="374"/>
      <c r="CY33" s="374"/>
      <c r="CZ33" s="374"/>
      <c r="DA33" s="374"/>
      <c r="DB33" s="374"/>
      <c r="DC33" s="374"/>
      <c r="DD33" s="374"/>
      <c r="DE33" s="374"/>
      <c r="DF33" s="203"/>
      <c r="DG33" s="373" t="s">
        <v>208</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IF('各会計、関係団体の財政状況及び健全化判断比率'!B34="","",'各会計、関係団体の財政状況及び健全化判断比率'!B34)</f>
        <v>公共下水道事業特別会計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山形県消防補償等組合</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西川町総合開発</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78"/>
      <c r="BE35" s="371">
        <f t="shared" ref="BE35:BE43" si="1">IF(BG35="","",BE34+1)</f>
        <v>9</v>
      </c>
      <c r="BF35" s="371"/>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山形県自治会館管理組合</v>
      </c>
      <c r="BZ35" s="372"/>
      <c r="CA35" s="372"/>
      <c r="CB35" s="372"/>
      <c r="CC35" s="372"/>
      <c r="CD35" s="372"/>
      <c r="CE35" s="372"/>
      <c r="CF35" s="372"/>
      <c r="CG35" s="372"/>
      <c r="CH35" s="372"/>
      <c r="CI35" s="372"/>
      <c r="CJ35" s="372"/>
      <c r="CK35" s="372"/>
      <c r="CL35" s="372"/>
      <c r="CM35" s="372"/>
      <c r="CN35" s="178"/>
      <c r="CO35" s="371">
        <f t="shared" ref="CO35:CO43" si="3">IF(CQ35="","",CO34+1)</f>
        <v>19</v>
      </c>
      <c r="CP35" s="371"/>
      <c r="CQ35" s="372" t="str">
        <f>IF('各会計、関係団体の財政状況及び健全化判断比率'!BS8="","",'各会計、関係団体の財政状況及び健全化判断比率'!BS8)</f>
        <v>月山観光開発</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10</v>
      </c>
      <c r="BF36" s="371"/>
      <c r="BG36" s="372" t="str">
        <f>IF('各会計、関係団体の財政状況及び健全化判断比率'!B36="","",'各会計、関係団体の財政状況及び健全化判断比率'!B36)</f>
        <v>宅地造成事業特別会計</v>
      </c>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山形県市町村職員退職手当組合</v>
      </c>
      <c r="BZ36" s="372"/>
      <c r="CA36" s="372"/>
      <c r="CB36" s="372"/>
      <c r="CC36" s="372"/>
      <c r="CD36" s="372"/>
      <c r="CE36" s="372"/>
      <c r="CF36" s="372"/>
      <c r="CG36" s="372"/>
      <c r="CH36" s="372"/>
      <c r="CI36" s="372"/>
      <c r="CJ36" s="372"/>
      <c r="CK36" s="372"/>
      <c r="CL36" s="372"/>
      <c r="CM36" s="372"/>
      <c r="CN36" s="178"/>
      <c r="CO36" s="371">
        <f t="shared" si="3"/>
        <v>20</v>
      </c>
      <c r="CP36" s="371"/>
      <c r="CQ36" s="372" t="str">
        <f>IF('各会計、関係団体の財政状況及び健全化判断比率'!BS9="","",'各会計、関係団体の財政状況及び健全化判断比率'!BS9)</f>
        <v>米月山</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介護保険特別会計（介護サービス）</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西村山広域行政事務組合（普通会計分）</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西村山広域行政事務組合（事業会計分）</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山形県後期高齢者医療広域連合（普通会計分）</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17</v>
      </c>
      <c r="BX40" s="371"/>
      <c r="BY40" s="372" t="str">
        <f>IF('各会計、関係団体の財政状況及び健全化判断比率'!B74="","",'各会計、関係団体の財政状況及び健全化判断比率'!B74)</f>
        <v>山形県後期高齢者医療広域連合（事業会計分）</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8" t="s">
        <v>210</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211</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212</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213</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214</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215</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216</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603</v>
      </c>
    </row>
    <row r="54" spans="5:113" x14ac:dyDescent="0.15"/>
    <row r="55" spans="5:113" x14ac:dyDescent="0.15"/>
    <row r="56" spans="5:113" x14ac:dyDescent="0.15"/>
  </sheetData>
  <sheetProtection algorithmName="SHA-512" hashValue="RB231qma7cjuTysFTsIvHzmXjWFpkcltROUrMahgaHA4Kuw/Jz9A3rg6NCYmAELM4LrG+tcifTV3LRyQrdMfKA==" saltValue="rNpoxlXoKNVlIAHfvVC8n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217</v>
      </c>
      <c r="DI1" s="607"/>
      <c r="DJ1" s="607"/>
      <c r="DK1" s="607"/>
      <c r="DL1" s="607"/>
      <c r="DM1" s="607"/>
      <c r="DN1" s="608"/>
      <c r="DO1" s="212"/>
      <c r="DP1" s="606" t="s">
        <v>218</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220</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221</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222</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223</v>
      </c>
      <c r="S4" s="610"/>
      <c r="T4" s="610"/>
      <c r="U4" s="610"/>
      <c r="V4" s="610"/>
      <c r="W4" s="610"/>
      <c r="X4" s="610"/>
      <c r="Y4" s="611"/>
      <c r="Z4" s="609" t="s">
        <v>224</v>
      </c>
      <c r="AA4" s="610"/>
      <c r="AB4" s="610"/>
      <c r="AC4" s="611"/>
      <c r="AD4" s="609" t="s">
        <v>225</v>
      </c>
      <c r="AE4" s="610"/>
      <c r="AF4" s="610"/>
      <c r="AG4" s="610"/>
      <c r="AH4" s="610"/>
      <c r="AI4" s="610"/>
      <c r="AJ4" s="610"/>
      <c r="AK4" s="611"/>
      <c r="AL4" s="609" t="s">
        <v>224</v>
      </c>
      <c r="AM4" s="610"/>
      <c r="AN4" s="610"/>
      <c r="AO4" s="611"/>
      <c r="AP4" s="615" t="s">
        <v>226</v>
      </c>
      <c r="AQ4" s="615"/>
      <c r="AR4" s="615"/>
      <c r="AS4" s="615"/>
      <c r="AT4" s="615"/>
      <c r="AU4" s="615"/>
      <c r="AV4" s="615"/>
      <c r="AW4" s="615"/>
      <c r="AX4" s="615"/>
      <c r="AY4" s="615"/>
      <c r="AZ4" s="615"/>
      <c r="BA4" s="615"/>
      <c r="BB4" s="615"/>
      <c r="BC4" s="615"/>
      <c r="BD4" s="615"/>
      <c r="BE4" s="615"/>
      <c r="BF4" s="615"/>
      <c r="BG4" s="615" t="s">
        <v>227</v>
      </c>
      <c r="BH4" s="615"/>
      <c r="BI4" s="615"/>
      <c r="BJ4" s="615"/>
      <c r="BK4" s="615"/>
      <c r="BL4" s="615"/>
      <c r="BM4" s="615"/>
      <c r="BN4" s="615"/>
      <c r="BO4" s="615" t="s">
        <v>224</v>
      </c>
      <c r="BP4" s="615"/>
      <c r="BQ4" s="615"/>
      <c r="BR4" s="615"/>
      <c r="BS4" s="615" t="s">
        <v>228</v>
      </c>
      <c r="BT4" s="615"/>
      <c r="BU4" s="615"/>
      <c r="BV4" s="615"/>
      <c r="BW4" s="615"/>
      <c r="BX4" s="615"/>
      <c r="BY4" s="615"/>
      <c r="BZ4" s="615"/>
      <c r="CA4" s="615"/>
      <c r="CB4" s="615"/>
      <c r="CD4" s="612" t="s">
        <v>229</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230</v>
      </c>
      <c r="C5" s="617"/>
      <c r="D5" s="617"/>
      <c r="E5" s="617"/>
      <c r="F5" s="617"/>
      <c r="G5" s="617"/>
      <c r="H5" s="617"/>
      <c r="I5" s="617"/>
      <c r="J5" s="617"/>
      <c r="K5" s="617"/>
      <c r="L5" s="617"/>
      <c r="M5" s="617"/>
      <c r="N5" s="617"/>
      <c r="O5" s="617"/>
      <c r="P5" s="617"/>
      <c r="Q5" s="618"/>
      <c r="R5" s="619">
        <v>706753</v>
      </c>
      <c r="S5" s="620"/>
      <c r="T5" s="620"/>
      <c r="U5" s="620"/>
      <c r="V5" s="620"/>
      <c r="W5" s="620"/>
      <c r="X5" s="620"/>
      <c r="Y5" s="621"/>
      <c r="Z5" s="622">
        <v>11.5</v>
      </c>
      <c r="AA5" s="622"/>
      <c r="AB5" s="622"/>
      <c r="AC5" s="622"/>
      <c r="AD5" s="623">
        <v>706753</v>
      </c>
      <c r="AE5" s="623"/>
      <c r="AF5" s="623"/>
      <c r="AG5" s="623"/>
      <c r="AH5" s="623"/>
      <c r="AI5" s="623"/>
      <c r="AJ5" s="623"/>
      <c r="AK5" s="623"/>
      <c r="AL5" s="624">
        <v>20.7</v>
      </c>
      <c r="AM5" s="625"/>
      <c r="AN5" s="625"/>
      <c r="AO5" s="626"/>
      <c r="AP5" s="616" t="s">
        <v>231</v>
      </c>
      <c r="AQ5" s="617"/>
      <c r="AR5" s="617"/>
      <c r="AS5" s="617"/>
      <c r="AT5" s="617"/>
      <c r="AU5" s="617"/>
      <c r="AV5" s="617"/>
      <c r="AW5" s="617"/>
      <c r="AX5" s="617"/>
      <c r="AY5" s="617"/>
      <c r="AZ5" s="617"/>
      <c r="BA5" s="617"/>
      <c r="BB5" s="617"/>
      <c r="BC5" s="617"/>
      <c r="BD5" s="617"/>
      <c r="BE5" s="617"/>
      <c r="BF5" s="618"/>
      <c r="BG5" s="630">
        <v>699241</v>
      </c>
      <c r="BH5" s="631"/>
      <c r="BI5" s="631"/>
      <c r="BJ5" s="631"/>
      <c r="BK5" s="631"/>
      <c r="BL5" s="631"/>
      <c r="BM5" s="631"/>
      <c r="BN5" s="632"/>
      <c r="BO5" s="633">
        <v>98.9</v>
      </c>
      <c r="BP5" s="633"/>
      <c r="BQ5" s="633"/>
      <c r="BR5" s="633"/>
      <c r="BS5" s="634">
        <v>45821</v>
      </c>
      <c r="BT5" s="634"/>
      <c r="BU5" s="634"/>
      <c r="BV5" s="634"/>
      <c r="BW5" s="634"/>
      <c r="BX5" s="634"/>
      <c r="BY5" s="634"/>
      <c r="BZ5" s="634"/>
      <c r="CA5" s="634"/>
      <c r="CB5" s="638"/>
      <c r="CD5" s="612" t="s">
        <v>226</v>
      </c>
      <c r="CE5" s="613"/>
      <c r="CF5" s="613"/>
      <c r="CG5" s="613"/>
      <c r="CH5" s="613"/>
      <c r="CI5" s="613"/>
      <c r="CJ5" s="613"/>
      <c r="CK5" s="613"/>
      <c r="CL5" s="613"/>
      <c r="CM5" s="613"/>
      <c r="CN5" s="613"/>
      <c r="CO5" s="613"/>
      <c r="CP5" s="613"/>
      <c r="CQ5" s="614"/>
      <c r="CR5" s="612" t="s">
        <v>232</v>
      </c>
      <c r="CS5" s="613"/>
      <c r="CT5" s="613"/>
      <c r="CU5" s="613"/>
      <c r="CV5" s="613"/>
      <c r="CW5" s="613"/>
      <c r="CX5" s="613"/>
      <c r="CY5" s="614"/>
      <c r="CZ5" s="612" t="s">
        <v>224</v>
      </c>
      <c r="DA5" s="613"/>
      <c r="DB5" s="613"/>
      <c r="DC5" s="614"/>
      <c r="DD5" s="612" t="s">
        <v>233</v>
      </c>
      <c r="DE5" s="613"/>
      <c r="DF5" s="613"/>
      <c r="DG5" s="613"/>
      <c r="DH5" s="613"/>
      <c r="DI5" s="613"/>
      <c r="DJ5" s="613"/>
      <c r="DK5" s="613"/>
      <c r="DL5" s="613"/>
      <c r="DM5" s="613"/>
      <c r="DN5" s="613"/>
      <c r="DO5" s="613"/>
      <c r="DP5" s="614"/>
      <c r="DQ5" s="612" t="s">
        <v>234</v>
      </c>
      <c r="DR5" s="613"/>
      <c r="DS5" s="613"/>
      <c r="DT5" s="613"/>
      <c r="DU5" s="613"/>
      <c r="DV5" s="613"/>
      <c r="DW5" s="613"/>
      <c r="DX5" s="613"/>
      <c r="DY5" s="613"/>
      <c r="DZ5" s="613"/>
      <c r="EA5" s="613"/>
      <c r="EB5" s="613"/>
      <c r="EC5" s="614"/>
    </row>
    <row r="6" spans="2:143" ht="11.25" customHeight="1" x14ac:dyDescent="0.15">
      <c r="B6" s="627" t="s">
        <v>235</v>
      </c>
      <c r="C6" s="628"/>
      <c r="D6" s="628"/>
      <c r="E6" s="628"/>
      <c r="F6" s="628"/>
      <c r="G6" s="628"/>
      <c r="H6" s="628"/>
      <c r="I6" s="628"/>
      <c r="J6" s="628"/>
      <c r="K6" s="628"/>
      <c r="L6" s="628"/>
      <c r="M6" s="628"/>
      <c r="N6" s="628"/>
      <c r="O6" s="628"/>
      <c r="P6" s="628"/>
      <c r="Q6" s="629"/>
      <c r="R6" s="630">
        <v>73743</v>
      </c>
      <c r="S6" s="631"/>
      <c r="T6" s="631"/>
      <c r="U6" s="631"/>
      <c r="V6" s="631"/>
      <c r="W6" s="631"/>
      <c r="X6" s="631"/>
      <c r="Y6" s="632"/>
      <c r="Z6" s="633">
        <v>1.2</v>
      </c>
      <c r="AA6" s="633"/>
      <c r="AB6" s="633"/>
      <c r="AC6" s="633"/>
      <c r="AD6" s="634">
        <v>73743</v>
      </c>
      <c r="AE6" s="634"/>
      <c r="AF6" s="634"/>
      <c r="AG6" s="634"/>
      <c r="AH6" s="634"/>
      <c r="AI6" s="634"/>
      <c r="AJ6" s="634"/>
      <c r="AK6" s="634"/>
      <c r="AL6" s="635">
        <v>2.2000000000000002</v>
      </c>
      <c r="AM6" s="636"/>
      <c r="AN6" s="636"/>
      <c r="AO6" s="637"/>
      <c r="AP6" s="627" t="s">
        <v>236</v>
      </c>
      <c r="AQ6" s="628"/>
      <c r="AR6" s="628"/>
      <c r="AS6" s="628"/>
      <c r="AT6" s="628"/>
      <c r="AU6" s="628"/>
      <c r="AV6" s="628"/>
      <c r="AW6" s="628"/>
      <c r="AX6" s="628"/>
      <c r="AY6" s="628"/>
      <c r="AZ6" s="628"/>
      <c r="BA6" s="628"/>
      <c r="BB6" s="628"/>
      <c r="BC6" s="628"/>
      <c r="BD6" s="628"/>
      <c r="BE6" s="628"/>
      <c r="BF6" s="629"/>
      <c r="BG6" s="630">
        <v>699241</v>
      </c>
      <c r="BH6" s="631"/>
      <c r="BI6" s="631"/>
      <c r="BJ6" s="631"/>
      <c r="BK6" s="631"/>
      <c r="BL6" s="631"/>
      <c r="BM6" s="631"/>
      <c r="BN6" s="632"/>
      <c r="BO6" s="633">
        <v>98.9</v>
      </c>
      <c r="BP6" s="633"/>
      <c r="BQ6" s="633"/>
      <c r="BR6" s="633"/>
      <c r="BS6" s="634">
        <v>45821</v>
      </c>
      <c r="BT6" s="634"/>
      <c r="BU6" s="634"/>
      <c r="BV6" s="634"/>
      <c r="BW6" s="634"/>
      <c r="BX6" s="634"/>
      <c r="BY6" s="634"/>
      <c r="BZ6" s="634"/>
      <c r="CA6" s="634"/>
      <c r="CB6" s="638"/>
      <c r="CD6" s="641" t="s">
        <v>237</v>
      </c>
      <c r="CE6" s="642"/>
      <c r="CF6" s="642"/>
      <c r="CG6" s="642"/>
      <c r="CH6" s="642"/>
      <c r="CI6" s="642"/>
      <c r="CJ6" s="642"/>
      <c r="CK6" s="642"/>
      <c r="CL6" s="642"/>
      <c r="CM6" s="642"/>
      <c r="CN6" s="642"/>
      <c r="CO6" s="642"/>
      <c r="CP6" s="642"/>
      <c r="CQ6" s="643"/>
      <c r="CR6" s="630">
        <v>72791</v>
      </c>
      <c r="CS6" s="631"/>
      <c r="CT6" s="631"/>
      <c r="CU6" s="631"/>
      <c r="CV6" s="631"/>
      <c r="CW6" s="631"/>
      <c r="CX6" s="631"/>
      <c r="CY6" s="632"/>
      <c r="CZ6" s="624">
        <v>1.3</v>
      </c>
      <c r="DA6" s="625"/>
      <c r="DB6" s="625"/>
      <c r="DC6" s="644"/>
      <c r="DD6" s="639" t="s">
        <v>129</v>
      </c>
      <c r="DE6" s="631"/>
      <c r="DF6" s="631"/>
      <c r="DG6" s="631"/>
      <c r="DH6" s="631"/>
      <c r="DI6" s="631"/>
      <c r="DJ6" s="631"/>
      <c r="DK6" s="631"/>
      <c r="DL6" s="631"/>
      <c r="DM6" s="631"/>
      <c r="DN6" s="631"/>
      <c r="DO6" s="631"/>
      <c r="DP6" s="632"/>
      <c r="DQ6" s="639">
        <v>72791</v>
      </c>
      <c r="DR6" s="631"/>
      <c r="DS6" s="631"/>
      <c r="DT6" s="631"/>
      <c r="DU6" s="631"/>
      <c r="DV6" s="631"/>
      <c r="DW6" s="631"/>
      <c r="DX6" s="631"/>
      <c r="DY6" s="631"/>
      <c r="DZ6" s="631"/>
      <c r="EA6" s="631"/>
      <c r="EB6" s="631"/>
      <c r="EC6" s="640"/>
    </row>
    <row r="7" spans="2:143" ht="11.25" customHeight="1" x14ac:dyDescent="0.15">
      <c r="B7" s="627" t="s">
        <v>238</v>
      </c>
      <c r="C7" s="628"/>
      <c r="D7" s="628"/>
      <c r="E7" s="628"/>
      <c r="F7" s="628"/>
      <c r="G7" s="628"/>
      <c r="H7" s="628"/>
      <c r="I7" s="628"/>
      <c r="J7" s="628"/>
      <c r="K7" s="628"/>
      <c r="L7" s="628"/>
      <c r="M7" s="628"/>
      <c r="N7" s="628"/>
      <c r="O7" s="628"/>
      <c r="P7" s="628"/>
      <c r="Q7" s="629"/>
      <c r="R7" s="630">
        <v>309</v>
      </c>
      <c r="S7" s="631"/>
      <c r="T7" s="631"/>
      <c r="U7" s="631"/>
      <c r="V7" s="631"/>
      <c r="W7" s="631"/>
      <c r="X7" s="631"/>
      <c r="Y7" s="632"/>
      <c r="Z7" s="633">
        <v>0</v>
      </c>
      <c r="AA7" s="633"/>
      <c r="AB7" s="633"/>
      <c r="AC7" s="633"/>
      <c r="AD7" s="634">
        <v>309</v>
      </c>
      <c r="AE7" s="634"/>
      <c r="AF7" s="634"/>
      <c r="AG7" s="634"/>
      <c r="AH7" s="634"/>
      <c r="AI7" s="634"/>
      <c r="AJ7" s="634"/>
      <c r="AK7" s="634"/>
      <c r="AL7" s="635">
        <v>0</v>
      </c>
      <c r="AM7" s="636"/>
      <c r="AN7" s="636"/>
      <c r="AO7" s="637"/>
      <c r="AP7" s="627" t="s">
        <v>239</v>
      </c>
      <c r="AQ7" s="628"/>
      <c r="AR7" s="628"/>
      <c r="AS7" s="628"/>
      <c r="AT7" s="628"/>
      <c r="AU7" s="628"/>
      <c r="AV7" s="628"/>
      <c r="AW7" s="628"/>
      <c r="AX7" s="628"/>
      <c r="AY7" s="628"/>
      <c r="AZ7" s="628"/>
      <c r="BA7" s="628"/>
      <c r="BB7" s="628"/>
      <c r="BC7" s="628"/>
      <c r="BD7" s="628"/>
      <c r="BE7" s="628"/>
      <c r="BF7" s="629"/>
      <c r="BG7" s="630">
        <v>178874</v>
      </c>
      <c r="BH7" s="631"/>
      <c r="BI7" s="631"/>
      <c r="BJ7" s="631"/>
      <c r="BK7" s="631"/>
      <c r="BL7" s="631"/>
      <c r="BM7" s="631"/>
      <c r="BN7" s="632"/>
      <c r="BO7" s="633">
        <v>25.3</v>
      </c>
      <c r="BP7" s="633"/>
      <c r="BQ7" s="633"/>
      <c r="BR7" s="633"/>
      <c r="BS7" s="634">
        <v>1913</v>
      </c>
      <c r="BT7" s="634"/>
      <c r="BU7" s="634"/>
      <c r="BV7" s="634"/>
      <c r="BW7" s="634"/>
      <c r="BX7" s="634"/>
      <c r="BY7" s="634"/>
      <c r="BZ7" s="634"/>
      <c r="CA7" s="634"/>
      <c r="CB7" s="638"/>
      <c r="CD7" s="645" t="s">
        <v>240</v>
      </c>
      <c r="CE7" s="646"/>
      <c r="CF7" s="646"/>
      <c r="CG7" s="646"/>
      <c r="CH7" s="646"/>
      <c r="CI7" s="646"/>
      <c r="CJ7" s="646"/>
      <c r="CK7" s="646"/>
      <c r="CL7" s="646"/>
      <c r="CM7" s="646"/>
      <c r="CN7" s="646"/>
      <c r="CO7" s="646"/>
      <c r="CP7" s="646"/>
      <c r="CQ7" s="647"/>
      <c r="CR7" s="630">
        <v>1002232</v>
      </c>
      <c r="CS7" s="631"/>
      <c r="CT7" s="631"/>
      <c r="CU7" s="631"/>
      <c r="CV7" s="631"/>
      <c r="CW7" s="631"/>
      <c r="CX7" s="631"/>
      <c r="CY7" s="632"/>
      <c r="CZ7" s="633">
        <v>17.399999999999999</v>
      </c>
      <c r="DA7" s="633"/>
      <c r="DB7" s="633"/>
      <c r="DC7" s="633"/>
      <c r="DD7" s="639">
        <v>12417</v>
      </c>
      <c r="DE7" s="631"/>
      <c r="DF7" s="631"/>
      <c r="DG7" s="631"/>
      <c r="DH7" s="631"/>
      <c r="DI7" s="631"/>
      <c r="DJ7" s="631"/>
      <c r="DK7" s="631"/>
      <c r="DL7" s="631"/>
      <c r="DM7" s="631"/>
      <c r="DN7" s="631"/>
      <c r="DO7" s="631"/>
      <c r="DP7" s="632"/>
      <c r="DQ7" s="639">
        <v>792376</v>
      </c>
      <c r="DR7" s="631"/>
      <c r="DS7" s="631"/>
      <c r="DT7" s="631"/>
      <c r="DU7" s="631"/>
      <c r="DV7" s="631"/>
      <c r="DW7" s="631"/>
      <c r="DX7" s="631"/>
      <c r="DY7" s="631"/>
      <c r="DZ7" s="631"/>
      <c r="EA7" s="631"/>
      <c r="EB7" s="631"/>
      <c r="EC7" s="640"/>
    </row>
    <row r="8" spans="2:143" ht="11.25" customHeight="1" x14ac:dyDescent="0.15">
      <c r="B8" s="627" t="s">
        <v>241</v>
      </c>
      <c r="C8" s="628"/>
      <c r="D8" s="628"/>
      <c r="E8" s="628"/>
      <c r="F8" s="628"/>
      <c r="G8" s="628"/>
      <c r="H8" s="628"/>
      <c r="I8" s="628"/>
      <c r="J8" s="628"/>
      <c r="K8" s="628"/>
      <c r="L8" s="628"/>
      <c r="M8" s="628"/>
      <c r="N8" s="628"/>
      <c r="O8" s="628"/>
      <c r="P8" s="628"/>
      <c r="Q8" s="629"/>
      <c r="R8" s="630">
        <v>1496</v>
      </c>
      <c r="S8" s="631"/>
      <c r="T8" s="631"/>
      <c r="U8" s="631"/>
      <c r="V8" s="631"/>
      <c r="W8" s="631"/>
      <c r="X8" s="631"/>
      <c r="Y8" s="632"/>
      <c r="Z8" s="633">
        <v>0</v>
      </c>
      <c r="AA8" s="633"/>
      <c r="AB8" s="633"/>
      <c r="AC8" s="633"/>
      <c r="AD8" s="634">
        <v>1496</v>
      </c>
      <c r="AE8" s="634"/>
      <c r="AF8" s="634"/>
      <c r="AG8" s="634"/>
      <c r="AH8" s="634"/>
      <c r="AI8" s="634"/>
      <c r="AJ8" s="634"/>
      <c r="AK8" s="634"/>
      <c r="AL8" s="635">
        <v>0</v>
      </c>
      <c r="AM8" s="636"/>
      <c r="AN8" s="636"/>
      <c r="AO8" s="637"/>
      <c r="AP8" s="627" t="s">
        <v>242</v>
      </c>
      <c r="AQ8" s="628"/>
      <c r="AR8" s="628"/>
      <c r="AS8" s="628"/>
      <c r="AT8" s="628"/>
      <c r="AU8" s="628"/>
      <c r="AV8" s="628"/>
      <c r="AW8" s="628"/>
      <c r="AX8" s="628"/>
      <c r="AY8" s="628"/>
      <c r="AZ8" s="628"/>
      <c r="BA8" s="628"/>
      <c r="BB8" s="628"/>
      <c r="BC8" s="628"/>
      <c r="BD8" s="628"/>
      <c r="BE8" s="628"/>
      <c r="BF8" s="629"/>
      <c r="BG8" s="630">
        <v>9082</v>
      </c>
      <c r="BH8" s="631"/>
      <c r="BI8" s="631"/>
      <c r="BJ8" s="631"/>
      <c r="BK8" s="631"/>
      <c r="BL8" s="631"/>
      <c r="BM8" s="631"/>
      <c r="BN8" s="632"/>
      <c r="BO8" s="633">
        <v>1.3</v>
      </c>
      <c r="BP8" s="633"/>
      <c r="BQ8" s="633"/>
      <c r="BR8" s="633"/>
      <c r="BS8" s="634" t="s">
        <v>129</v>
      </c>
      <c r="BT8" s="634"/>
      <c r="BU8" s="634"/>
      <c r="BV8" s="634"/>
      <c r="BW8" s="634"/>
      <c r="BX8" s="634"/>
      <c r="BY8" s="634"/>
      <c r="BZ8" s="634"/>
      <c r="CA8" s="634"/>
      <c r="CB8" s="638"/>
      <c r="CD8" s="645" t="s">
        <v>243</v>
      </c>
      <c r="CE8" s="646"/>
      <c r="CF8" s="646"/>
      <c r="CG8" s="646"/>
      <c r="CH8" s="646"/>
      <c r="CI8" s="646"/>
      <c r="CJ8" s="646"/>
      <c r="CK8" s="646"/>
      <c r="CL8" s="646"/>
      <c r="CM8" s="646"/>
      <c r="CN8" s="646"/>
      <c r="CO8" s="646"/>
      <c r="CP8" s="646"/>
      <c r="CQ8" s="647"/>
      <c r="CR8" s="630">
        <v>941303</v>
      </c>
      <c r="CS8" s="631"/>
      <c r="CT8" s="631"/>
      <c r="CU8" s="631"/>
      <c r="CV8" s="631"/>
      <c r="CW8" s="631"/>
      <c r="CX8" s="631"/>
      <c r="CY8" s="632"/>
      <c r="CZ8" s="633">
        <v>16.399999999999999</v>
      </c>
      <c r="DA8" s="633"/>
      <c r="DB8" s="633"/>
      <c r="DC8" s="633"/>
      <c r="DD8" s="639">
        <v>2266</v>
      </c>
      <c r="DE8" s="631"/>
      <c r="DF8" s="631"/>
      <c r="DG8" s="631"/>
      <c r="DH8" s="631"/>
      <c r="DI8" s="631"/>
      <c r="DJ8" s="631"/>
      <c r="DK8" s="631"/>
      <c r="DL8" s="631"/>
      <c r="DM8" s="631"/>
      <c r="DN8" s="631"/>
      <c r="DO8" s="631"/>
      <c r="DP8" s="632"/>
      <c r="DQ8" s="639">
        <v>570041</v>
      </c>
      <c r="DR8" s="631"/>
      <c r="DS8" s="631"/>
      <c r="DT8" s="631"/>
      <c r="DU8" s="631"/>
      <c r="DV8" s="631"/>
      <c r="DW8" s="631"/>
      <c r="DX8" s="631"/>
      <c r="DY8" s="631"/>
      <c r="DZ8" s="631"/>
      <c r="EA8" s="631"/>
      <c r="EB8" s="631"/>
      <c r="EC8" s="640"/>
    </row>
    <row r="9" spans="2:143" ht="11.25" customHeight="1" x14ac:dyDescent="0.15">
      <c r="B9" s="627" t="s">
        <v>244</v>
      </c>
      <c r="C9" s="628"/>
      <c r="D9" s="628"/>
      <c r="E9" s="628"/>
      <c r="F9" s="628"/>
      <c r="G9" s="628"/>
      <c r="H9" s="628"/>
      <c r="I9" s="628"/>
      <c r="J9" s="628"/>
      <c r="K9" s="628"/>
      <c r="L9" s="628"/>
      <c r="M9" s="628"/>
      <c r="N9" s="628"/>
      <c r="O9" s="628"/>
      <c r="P9" s="628"/>
      <c r="Q9" s="629"/>
      <c r="R9" s="630">
        <v>1943</v>
      </c>
      <c r="S9" s="631"/>
      <c r="T9" s="631"/>
      <c r="U9" s="631"/>
      <c r="V9" s="631"/>
      <c r="W9" s="631"/>
      <c r="X9" s="631"/>
      <c r="Y9" s="632"/>
      <c r="Z9" s="633">
        <v>0</v>
      </c>
      <c r="AA9" s="633"/>
      <c r="AB9" s="633"/>
      <c r="AC9" s="633"/>
      <c r="AD9" s="634">
        <v>1943</v>
      </c>
      <c r="AE9" s="634"/>
      <c r="AF9" s="634"/>
      <c r="AG9" s="634"/>
      <c r="AH9" s="634"/>
      <c r="AI9" s="634"/>
      <c r="AJ9" s="634"/>
      <c r="AK9" s="634"/>
      <c r="AL9" s="635">
        <v>0.1</v>
      </c>
      <c r="AM9" s="636"/>
      <c r="AN9" s="636"/>
      <c r="AO9" s="637"/>
      <c r="AP9" s="627" t="s">
        <v>245</v>
      </c>
      <c r="AQ9" s="628"/>
      <c r="AR9" s="628"/>
      <c r="AS9" s="628"/>
      <c r="AT9" s="628"/>
      <c r="AU9" s="628"/>
      <c r="AV9" s="628"/>
      <c r="AW9" s="628"/>
      <c r="AX9" s="628"/>
      <c r="AY9" s="628"/>
      <c r="AZ9" s="628"/>
      <c r="BA9" s="628"/>
      <c r="BB9" s="628"/>
      <c r="BC9" s="628"/>
      <c r="BD9" s="628"/>
      <c r="BE9" s="628"/>
      <c r="BF9" s="629"/>
      <c r="BG9" s="630">
        <v>151681</v>
      </c>
      <c r="BH9" s="631"/>
      <c r="BI9" s="631"/>
      <c r="BJ9" s="631"/>
      <c r="BK9" s="631"/>
      <c r="BL9" s="631"/>
      <c r="BM9" s="631"/>
      <c r="BN9" s="632"/>
      <c r="BO9" s="633">
        <v>21.5</v>
      </c>
      <c r="BP9" s="633"/>
      <c r="BQ9" s="633"/>
      <c r="BR9" s="633"/>
      <c r="BS9" s="634" t="s">
        <v>129</v>
      </c>
      <c r="BT9" s="634"/>
      <c r="BU9" s="634"/>
      <c r="BV9" s="634"/>
      <c r="BW9" s="634"/>
      <c r="BX9" s="634"/>
      <c r="BY9" s="634"/>
      <c r="BZ9" s="634"/>
      <c r="CA9" s="634"/>
      <c r="CB9" s="638"/>
      <c r="CD9" s="645" t="s">
        <v>246</v>
      </c>
      <c r="CE9" s="646"/>
      <c r="CF9" s="646"/>
      <c r="CG9" s="646"/>
      <c r="CH9" s="646"/>
      <c r="CI9" s="646"/>
      <c r="CJ9" s="646"/>
      <c r="CK9" s="646"/>
      <c r="CL9" s="646"/>
      <c r="CM9" s="646"/>
      <c r="CN9" s="646"/>
      <c r="CO9" s="646"/>
      <c r="CP9" s="646"/>
      <c r="CQ9" s="647"/>
      <c r="CR9" s="630">
        <v>583830</v>
      </c>
      <c r="CS9" s="631"/>
      <c r="CT9" s="631"/>
      <c r="CU9" s="631"/>
      <c r="CV9" s="631"/>
      <c r="CW9" s="631"/>
      <c r="CX9" s="631"/>
      <c r="CY9" s="632"/>
      <c r="CZ9" s="633">
        <v>10.199999999999999</v>
      </c>
      <c r="DA9" s="633"/>
      <c r="DB9" s="633"/>
      <c r="DC9" s="633"/>
      <c r="DD9" s="639">
        <v>6519</v>
      </c>
      <c r="DE9" s="631"/>
      <c r="DF9" s="631"/>
      <c r="DG9" s="631"/>
      <c r="DH9" s="631"/>
      <c r="DI9" s="631"/>
      <c r="DJ9" s="631"/>
      <c r="DK9" s="631"/>
      <c r="DL9" s="631"/>
      <c r="DM9" s="631"/>
      <c r="DN9" s="631"/>
      <c r="DO9" s="631"/>
      <c r="DP9" s="632"/>
      <c r="DQ9" s="639">
        <v>479713</v>
      </c>
      <c r="DR9" s="631"/>
      <c r="DS9" s="631"/>
      <c r="DT9" s="631"/>
      <c r="DU9" s="631"/>
      <c r="DV9" s="631"/>
      <c r="DW9" s="631"/>
      <c r="DX9" s="631"/>
      <c r="DY9" s="631"/>
      <c r="DZ9" s="631"/>
      <c r="EA9" s="631"/>
      <c r="EB9" s="631"/>
      <c r="EC9" s="640"/>
    </row>
    <row r="10" spans="2:143" ht="11.25" customHeight="1" x14ac:dyDescent="0.15">
      <c r="B10" s="627" t="s">
        <v>247</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248</v>
      </c>
      <c r="AQ10" s="628"/>
      <c r="AR10" s="628"/>
      <c r="AS10" s="628"/>
      <c r="AT10" s="628"/>
      <c r="AU10" s="628"/>
      <c r="AV10" s="628"/>
      <c r="AW10" s="628"/>
      <c r="AX10" s="628"/>
      <c r="AY10" s="628"/>
      <c r="AZ10" s="628"/>
      <c r="BA10" s="628"/>
      <c r="BB10" s="628"/>
      <c r="BC10" s="628"/>
      <c r="BD10" s="628"/>
      <c r="BE10" s="628"/>
      <c r="BF10" s="629"/>
      <c r="BG10" s="630">
        <v>10971</v>
      </c>
      <c r="BH10" s="631"/>
      <c r="BI10" s="631"/>
      <c r="BJ10" s="631"/>
      <c r="BK10" s="631"/>
      <c r="BL10" s="631"/>
      <c r="BM10" s="631"/>
      <c r="BN10" s="632"/>
      <c r="BO10" s="633">
        <v>1.6</v>
      </c>
      <c r="BP10" s="633"/>
      <c r="BQ10" s="633"/>
      <c r="BR10" s="633"/>
      <c r="BS10" s="634" t="s">
        <v>129</v>
      </c>
      <c r="BT10" s="634"/>
      <c r="BU10" s="634"/>
      <c r="BV10" s="634"/>
      <c r="BW10" s="634"/>
      <c r="BX10" s="634"/>
      <c r="BY10" s="634"/>
      <c r="BZ10" s="634"/>
      <c r="CA10" s="634"/>
      <c r="CB10" s="638"/>
      <c r="CD10" s="645" t="s">
        <v>249</v>
      </c>
      <c r="CE10" s="646"/>
      <c r="CF10" s="646"/>
      <c r="CG10" s="646"/>
      <c r="CH10" s="646"/>
      <c r="CI10" s="646"/>
      <c r="CJ10" s="646"/>
      <c r="CK10" s="646"/>
      <c r="CL10" s="646"/>
      <c r="CM10" s="646"/>
      <c r="CN10" s="646"/>
      <c r="CO10" s="646"/>
      <c r="CP10" s="646"/>
      <c r="CQ10" s="647"/>
      <c r="CR10" s="630">
        <v>3520</v>
      </c>
      <c r="CS10" s="631"/>
      <c r="CT10" s="631"/>
      <c r="CU10" s="631"/>
      <c r="CV10" s="631"/>
      <c r="CW10" s="631"/>
      <c r="CX10" s="631"/>
      <c r="CY10" s="632"/>
      <c r="CZ10" s="633">
        <v>0.1</v>
      </c>
      <c r="DA10" s="633"/>
      <c r="DB10" s="633"/>
      <c r="DC10" s="633"/>
      <c r="DD10" s="639" t="s">
        <v>129</v>
      </c>
      <c r="DE10" s="631"/>
      <c r="DF10" s="631"/>
      <c r="DG10" s="631"/>
      <c r="DH10" s="631"/>
      <c r="DI10" s="631"/>
      <c r="DJ10" s="631"/>
      <c r="DK10" s="631"/>
      <c r="DL10" s="631"/>
      <c r="DM10" s="631"/>
      <c r="DN10" s="631"/>
      <c r="DO10" s="631"/>
      <c r="DP10" s="632"/>
      <c r="DQ10" s="639">
        <v>500</v>
      </c>
      <c r="DR10" s="631"/>
      <c r="DS10" s="631"/>
      <c r="DT10" s="631"/>
      <c r="DU10" s="631"/>
      <c r="DV10" s="631"/>
      <c r="DW10" s="631"/>
      <c r="DX10" s="631"/>
      <c r="DY10" s="631"/>
      <c r="DZ10" s="631"/>
      <c r="EA10" s="631"/>
      <c r="EB10" s="631"/>
      <c r="EC10" s="640"/>
    </row>
    <row r="11" spans="2:143" ht="11.25" customHeight="1" x14ac:dyDescent="0.15">
      <c r="B11" s="627" t="s">
        <v>250</v>
      </c>
      <c r="C11" s="628"/>
      <c r="D11" s="628"/>
      <c r="E11" s="628"/>
      <c r="F11" s="628"/>
      <c r="G11" s="628"/>
      <c r="H11" s="628"/>
      <c r="I11" s="628"/>
      <c r="J11" s="628"/>
      <c r="K11" s="628"/>
      <c r="L11" s="628"/>
      <c r="M11" s="628"/>
      <c r="N11" s="628"/>
      <c r="O11" s="628"/>
      <c r="P11" s="628"/>
      <c r="Q11" s="629"/>
      <c r="R11" s="630">
        <v>125302</v>
      </c>
      <c r="S11" s="631"/>
      <c r="T11" s="631"/>
      <c r="U11" s="631"/>
      <c r="V11" s="631"/>
      <c r="W11" s="631"/>
      <c r="X11" s="631"/>
      <c r="Y11" s="632"/>
      <c r="Z11" s="635">
        <v>2</v>
      </c>
      <c r="AA11" s="636"/>
      <c r="AB11" s="636"/>
      <c r="AC11" s="648"/>
      <c r="AD11" s="639">
        <v>125302</v>
      </c>
      <c r="AE11" s="631"/>
      <c r="AF11" s="631"/>
      <c r="AG11" s="631"/>
      <c r="AH11" s="631"/>
      <c r="AI11" s="631"/>
      <c r="AJ11" s="631"/>
      <c r="AK11" s="632"/>
      <c r="AL11" s="635">
        <v>3.7</v>
      </c>
      <c r="AM11" s="636"/>
      <c r="AN11" s="636"/>
      <c r="AO11" s="637"/>
      <c r="AP11" s="627" t="s">
        <v>251</v>
      </c>
      <c r="AQ11" s="628"/>
      <c r="AR11" s="628"/>
      <c r="AS11" s="628"/>
      <c r="AT11" s="628"/>
      <c r="AU11" s="628"/>
      <c r="AV11" s="628"/>
      <c r="AW11" s="628"/>
      <c r="AX11" s="628"/>
      <c r="AY11" s="628"/>
      <c r="AZ11" s="628"/>
      <c r="BA11" s="628"/>
      <c r="BB11" s="628"/>
      <c r="BC11" s="628"/>
      <c r="BD11" s="628"/>
      <c r="BE11" s="628"/>
      <c r="BF11" s="629"/>
      <c r="BG11" s="630">
        <v>7140</v>
      </c>
      <c r="BH11" s="631"/>
      <c r="BI11" s="631"/>
      <c r="BJ11" s="631"/>
      <c r="BK11" s="631"/>
      <c r="BL11" s="631"/>
      <c r="BM11" s="631"/>
      <c r="BN11" s="632"/>
      <c r="BO11" s="633">
        <v>1</v>
      </c>
      <c r="BP11" s="633"/>
      <c r="BQ11" s="633"/>
      <c r="BR11" s="633"/>
      <c r="BS11" s="634">
        <v>1913</v>
      </c>
      <c r="BT11" s="634"/>
      <c r="BU11" s="634"/>
      <c r="BV11" s="634"/>
      <c r="BW11" s="634"/>
      <c r="BX11" s="634"/>
      <c r="BY11" s="634"/>
      <c r="BZ11" s="634"/>
      <c r="CA11" s="634"/>
      <c r="CB11" s="638"/>
      <c r="CD11" s="645" t="s">
        <v>252</v>
      </c>
      <c r="CE11" s="646"/>
      <c r="CF11" s="646"/>
      <c r="CG11" s="646"/>
      <c r="CH11" s="646"/>
      <c r="CI11" s="646"/>
      <c r="CJ11" s="646"/>
      <c r="CK11" s="646"/>
      <c r="CL11" s="646"/>
      <c r="CM11" s="646"/>
      <c r="CN11" s="646"/>
      <c r="CO11" s="646"/>
      <c r="CP11" s="646"/>
      <c r="CQ11" s="647"/>
      <c r="CR11" s="630">
        <v>296478</v>
      </c>
      <c r="CS11" s="631"/>
      <c r="CT11" s="631"/>
      <c r="CU11" s="631"/>
      <c r="CV11" s="631"/>
      <c r="CW11" s="631"/>
      <c r="CX11" s="631"/>
      <c r="CY11" s="632"/>
      <c r="CZ11" s="633">
        <v>5.2</v>
      </c>
      <c r="DA11" s="633"/>
      <c r="DB11" s="633"/>
      <c r="DC11" s="633"/>
      <c r="DD11" s="639">
        <v>72825</v>
      </c>
      <c r="DE11" s="631"/>
      <c r="DF11" s="631"/>
      <c r="DG11" s="631"/>
      <c r="DH11" s="631"/>
      <c r="DI11" s="631"/>
      <c r="DJ11" s="631"/>
      <c r="DK11" s="631"/>
      <c r="DL11" s="631"/>
      <c r="DM11" s="631"/>
      <c r="DN11" s="631"/>
      <c r="DO11" s="631"/>
      <c r="DP11" s="632"/>
      <c r="DQ11" s="639">
        <v>160298</v>
      </c>
      <c r="DR11" s="631"/>
      <c r="DS11" s="631"/>
      <c r="DT11" s="631"/>
      <c r="DU11" s="631"/>
      <c r="DV11" s="631"/>
      <c r="DW11" s="631"/>
      <c r="DX11" s="631"/>
      <c r="DY11" s="631"/>
      <c r="DZ11" s="631"/>
      <c r="EA11" s="631"/>
      <c r="EB11" s="631"/>
      <c r="EC11" s="640"/>
    </row>
    <row r="12" spans="2:143" ht="11.25" customHeight="1" x14ac:dyDescent="0.15">
      <c r="B12" s="627" t="s">
        <v>253</v>
      </c>
      <c r="C12" s="628"/>
      <c r="D12" s="628"/>
      <c r="E12" s="628"/>
      <c r="F12" s="628"/>
      <c r="G12" s="628"/>
      <c r="H12" s="628"/>
      <c r="I12" s="628"/>
      <c r="J12" s="628"/>
      <c r="K12" s="628"/>
      <c r="L12" s="628"/>
      <c r="M12" s="628"/>
      <c r="N12" s="628"/>
      <c r="O12" s="628"/>
      <c r="P12" s="628"/>
      <c r="Q12" s="629"/>
      <c r="R12" s="630" t="s">
        <v>129</v>
      </c>
      <c r="S12" s="631"/>
      <c r="T12" s="631"/>
      <c r="U12" s="631"/>
      <c r="V12" s="631"/>
      <c r="W12" s="631"/>
      <c r="X12" s="631"/>
      <c r="Y12" s="632"/>
      <c r="Z12" s="633" t="s">
        <v>129</v>
      </c>
      <c r="AA12" s="633"/>
      <c r="AB12" s="633"/>
      <c r="AC12" s="633"/>
      <c r="AD12" s="634" t="s">
        <v>129</v>
      </c>
      <c r="AE12" s="634"/>
      <c r="AF12" s="634"/>
      <c r="AG12" s="634"/>
      <c r="AH12" s="634"/>
      <c r="AI12" s="634"/>
      <c r="AJ12" s="634"/>
      <c r="AK12" s="634"/>
      <c r="AL12" s="635" t="s">
        <v>129</v>
      </c>
      <c r="AM12" s="636"/>
      <c r="AN12" s="636"/>
      <c r="AO12" s="637"/>
      <c r="AP12" s="627" t="s">
        <v>254</v>
      </c>
      <c r="AQ12" s="628"/>
      <c r="AR12" s="628"/>
      <c r="AS12" s="628"/>
      <c r="AT12" s="628"/>
      <c r="AU12" s="628"/>
      <c r="AV12" s="628"/>
      <c r="AW12" s="628"/>
      <c r="AX12" s="628"/>
      <c r="AY12" s="628"/>
      <c r="AZ12" s="628"/>
      <c r="BA12" s="628"/>
      <c r="BB12" s="628"/>
      <c r="BC12" s="628"/>
      <c r="BD12" s="628"/>
      <c r="BE12" s="628"/>
      <c r="BF12" s="629"/>
      <c r="BG12" s="630">
        <v>476343</v>
      </c>
      <c r="BH12" s="631"/>
      <c r="BI12" s="631"/>
      <c r="BJ12" s="631"/>
      <c r="BK12" s="631"/>
      <c r="BL12" s="631"/>
      <c r="BM12" s="631"/>
      <c r="BN12" s="632"/>
      <c r="BO12" s="633">
        <v>67.400000000000006</v>
      </c>
      <c r="BP12" s="633"/>
      <c r="BQ12" s="633"/>
      <c r="BR12" s="633"/>
      <c r="BS12" s="634">
        <v>43908</v>
      </c>
      <c r="BT12" s="634"/>
      <c r="BU12" s="634"/>
      <c r="BV12" s="634"/>
      <c r="BW12" s="634"/>
      <c r="BX12" s="634"/>
      <c r="BY12" s="634"/>
      <c r="BZ12" s="634"/>
      <c r="CA12" s="634"/>
      <c r="CB12" s="638"/>
      <c r="CD12" s="645" t="s">
        <v>255</v>
      </c>
      <c r="CE12" s="646"/>
      <c r="CF12" s="646"/>
      <c r="CG12" s="646"/>
      <c r="CH12" s="646"/>
      <c r="CI12" s="646"/>
      <c r="CJ12" s="646"/>
      <c r="CK12" s="646"/>
      <c r="CL12" s="646"/>
      <c r="CM12" s="646"/>
      <c r="CN12" s="646"/>
      <c r="CO12" s="646"/>
      <c r="CP12" s="646"/>
      <c r="CQ12" s="647"/>
      <c r="CR12" s="630">
        <v>269026</v>
      </c>
      <c r="CS12" s="631"/>
      <c r="CT12" s="631"/>
      <c r="CU12" s="631"/>
      <c r="CV12" s="631"/>
      <c r="CW12" s="631"/>
      <c r="CX12" s="631"/>
      <c r="CY12" s="632"/>
      <c r="CZ12" s="633">
        <v>4.7</v>
      </c>
      <c r="DA12" s="633"/>
      <c r="DB12" s="633"/>
      <c r="DC12" s="633"/>
      <c r="DD12" s="639">
        <v>11297</v>
      </c>
      <c r="DE12" s="631"/>
      <c r="DF12" s="631"/>
      <c r="DG12" s="631"/>
      <c r="DH12" s="631"/>
      <c r="DI12" s="631"/>
      <c r="DJ12" s="631"/>
      <c r="DK12" s="631"/>
      <c r="DL12" s="631"/>
      <c r="DM12" s="631"/>
      <c r="DN12" s="631"/>
      <c r="DO12" s="631"/>
      <c r="DP12" s="632"/>
      <c r="DQ12" s="639">
        <v>199246</v>
      </c>
      <c r="DR12" s="631"/>
      <c r="DS12" s="631"/>
      <c r="DT12" s="631"/>
      <c r="DU12" s="631"/>
      <c r="DV12" s="631"/>
      <c r="DW12" s="631"/>
      <c r="DX12" s="631"/>
      <c r="DY12" s="631"/>
      <c r="DZ12" s="631"/>
      <c r="EA12" s="631"/>
      <c r="EB12" s="631"/>
      <c r="EC12" s="640"/>
    </row>
    <row r="13" spans="2:143" ht="11.25" customHeight="1" x14ac:dyDescent="0.15">
      <c r="B13" s="627" t="s">
        <v>256</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257</v>
      </c>
      <c r="AQ13" s="628"/>
      <c r="AR13" s="628"/>
      <c r="AS13" s="628"/>
      <c r="AT13" s="628"/>
      <c r="AU13" s="628"/>
      <c r="AV13" s="628"/>
      <c r="AW13" s="628"/>
      <c r="AX13" s="628"/>
      <c r="AY13" s="628"/>
      <c r="AZ13" s="628"/>
      <c r="BA13" s="628"/>
      <c r="BB13" s="628"/>
      <c r="BC13" s="628"/>
      <c r="BD13" s="628"/>
      <c r="BE13" s="628"/>
      <c r="BF13" s="629"/>
      <c r="BG13" s="630">
        <v>352307</v>
      </c>
      <c r="BH13" s="631"/>
      <c r="BI13" s="631"/>
      <c r="BJ13" s="631"/>
      <c r="BK13" s="631"/>
      <c r="BL13" s="631"/>
      <c r="BM13" s="631"/>
      <c r="BN13" s="632"/>
      <c r="BO13" s="633">
        <v>49.8</v>
      </c>
      <c r="BP13" s="633"/>
      <c r="BQ13" s="633"/>
      <c r="BR13" s="633"/>
      <c r="BS13" s="634">
        <v>43908</v>
      </c>
      <c r="BT13" s="634"/>
      <c r="BU13" s="634"/>
      <c r="BV13" s="634"/>
      <c r="BW13" s="634"/>
      <c r="BX13" s="634"/>
      <c r="BY13" s="634"/>
      <c r="BZ13" s="634"/>
      <c r="CA13" s="634"/>
      <c r="CB13" s="638"/>
      <c r="CD13" s="645" t="s">
        <v>258</v>
      </c>
      <c r="CE13" s="646"/>
      <c r="CF13" s="646"/>
      <c r="CG13" s="646"/>
      <c r="CH13" s="646"/>
      <c r="CI13" s="646"/>
      <c r="CJ13" s="646"/>
      <c r="CK13" s="646"/>
      <c r="CL13" s="646"/>
      <c r="CM13" s="646"/>
      <c r="CN13" s="646"/>
      <c r="CO13" s="646"/>
      <c r="CP13" s="646"/>
      <c r="CQ13" s="647"/>
      <c r="CR13" s="630">
        <v>696609</v>
      </c>
      <c r="CS13" s="631"/>
      <c r="CT13" s="631"/>
      <c r="CU13" s="631"/>
      <c r="CV13" s="631"/>
      <c r="CW13" s="631"/>
      <c r="CX13" s="631"/>
      <c r="CY13" s="632"/>
      <c r="CZ13" s="633">
        <v>12.1</v>
      </c>
      <c r="DA13" s="633"/>
      <c r="DB13" s="633"/>
      <c r="DC13" s="633"/>
      <c r="DD13" s="639">
        <v>232175</v>
      </c>
      <c r="DE13" s="631"/>
      <c r="DF13" s="631"/>
      <c r="DG13" s="631"/>
      <c r="DH13" s="631"/>
      <c r="DI13" s="631"/>
      <c r="DJ13" s="631"/>
      <c r="DK13" s="631"/>
      <c r="DL13" s="631"/>
      <c r="DM13" s="631"/>
      <c r="DN13" s="631"/>
      <c r="DO13" s="631"/>
      <c r="DP13" s="632"/>
      <c r="DQ13" s="639">
        <v>387375</v>
      </c>
      <c r="DR13" s="631"/>
      <c r="DS13" s="631"/>
      <c r="DT13" s="631"/>
      <c r="DU13" s="631"/>
      <c r="DV13" s="631"/>
      <c r="DW13" s="631"/>
      <c r="DX13" s="631"/>
      <c r="DY13" s="631"/>
      <c r="DZ13" s="631"/>
      <c r="EA13" s="631"/>
      <c r="EB13" s="631"/>
      <c r="EC13" s="640"/>
    </row>
    <row r="14" spans="2:143" ht="11.25" customHeight="1" x14ac:dyDescent="0.15">
      <c r="B14" s="627" t="s">
        <v>259</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260</v>
      </c>
      <c r="AQ14" s="628"/>
      <c r="AR14" s="628"/>
      <c r="AS14" s="628"/>
      <c r="AT14" s="628"/>
      <c r="AU14" s="628"/>
      <c r="AV14" s="628"/>
      <c r="AW14" s="628"/>
      <c r="AX14" s="628"/>
      <c r="AY14" s="628"/>
      <c r="AZ14" s="628"/>
      <c r="BA14" s="628"/>
      <c r="BB14" s="628"/>
      <c r="BC14" s="628"/>
      <c r="BD14" s="628"/>
      <c r="BE14" s="628"/>
      <c r="BF14" s="629"/>
      <c r="BG14" s="630">
        <v>19515</v>
      </c>
      <c r="BH14" s="631"/>
      <c r="BI14" s="631"/>
      <c r="BJ14" s="631"/>
      <c r="BK14" s="631"/>
      <c r="BL14" s="631"/>
      <c r="BM14" s="631"/>
      <c r="BN14" s="632"/>
      <c r="BO14" s="633">
        <v>2.8</v>
      </c>
      <c r="BP14" s="633"/>
      <c r="BQ14" s="633"/>
      <c r="BR14" s="633"/>
      <c r="BS14" s="634" t="s">
        <v>129</v>
      </c>
      <c r="BT14" s="634"/>
      <c r="BU14" s="634"/>
      <c r="BV14" s="634"/>
      <c r="BW14" s="634"/>
      <c r="BX14" s="634"/>
      <c r="BY14" s="634"/>
      <c r="BZ14" s="634"/>
      <c r="CA14" s="634"/>
      <c r="CB14" s="638"/>
      <c r="CD14" s="645" t="s">
        <v>261</v>
      </c>
      <c r="CE14" s="646"/>
      <c r="CF14" s="646"/>
      <c r="CG14" s="646"/>
      <c r="CH14" s="646"/>
      <c r="CI14" s="646"/>
      <c r="CJ14" s="646"/>
      <c r="CK14" s="646"/>
      <c r="CL14" s="646"/>
      <c r="CM14" s="646"/>
      <c r="CN14" s="646"/>
      <c r="CO14" s="646"/>
      <c r="CP14" s="646"/>
      <c r="CQ14" s="647"/>
      <c r="CR14" s="630">
        <v>192062</v>
      </c>
      <c r="CS14" s="631"/>
      <c r="CT14" s="631"/>
      <c r="CU14" s="631"/>
      <c r="CV14" s="631"/>
      <c r="CW14" s="631"/>
      <c r="CX14" s="631"/>
      <c r="CY14" s="632"/>
      <c r="CZ14" s="633">
        <v>3.3</v>
      </c>
      <c r="DA14" s="633"/>
      <c r="DB14" s="633"/>
      <c r="DC14" s="633"/>
      <c r="DD14" s="639">
        <v>17938</v>
      </c>
      <c r="DE14" s="631"/>
      <c r="DF14" s="631"/>
      <c r="DG14" s="631"/>
      <c r="DH14" s="631"/>
      <c r="DI14" s="631"/>
      <c r="DJ14" s="631"/>
      <c r="DK14" s="631"/>
      <c r="DL14" s="631"/>
      <c r="DM14" s="631"/>
      <c r="DN14" s="631"/>
      <c r="DO14" s="631"/>
      <c r="DP14" s="632"/>
      <c r="DQ14" s="639">
        <v>168368</v>
      </c>
      <c r="DR14" s="631"/>
      <c r="DS14" s="631"/>
      <c r="DT14" s="631"/>
      <c r="DU14" s="631"/>
      <c r="DV14" s="631"/>
      <c r="DW14" s="631"/>
      <c r="DX14" s="631"/>
      <c r="DY14" s="631"/>
      <c r="DZ14" s="631"/>
      <c r="EA14" s="631"/>
      <c r="EB14" s="631"/>
      <c r="EC14" s="640"/>
    </row>
    <row r="15" spans="2:143" ht="11.25" customHeight="1" x14ac:dyDescent="0.15">
      <c r="B15" s="627" t="s">
        <v>262</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263</v>
      </c>
      <c r="AQ15" s="628"/>
      <c r="AR15" s="628"/>
      <c r="AS15" s="628"/>
      <c r="AT15" s="628"/>
      <c r="AU15" s="628"/>
      <c r="AV15" s="628"/>
      <c r="AW15" s="628"/>
      <c r="AX15" s="628"/>
      <c r="AY15" s="628"/>
      <c r="AZ15" s="628"/>
      <c r="BA15" s="628"/>
      <c r="BB15" s="628"/>
      <c r="BC15" s="628"/>
      <c r="BD15" s="628"/>
      <c r="BE15" s="628"/>
      <c r="BF15" s="629"/>
      <c r="BG15" s="630">
        <v>24509</v>
      </c>
      <c r="BH15" s="631"/>
      <c r="BI15" s="631"/>
      <c r="BJ15" s="631"/>
      <c r="BK15" s="631"/>
      <c r="BL15" s="631"/>
      <c r="BM15" s="631"/>
      <c r="BN15" s="632"/>
      <c r="BO15" s="633">
        <v>3.5</v>
      </c>
      <c r="BP15" s="633"/>
      <c r="BQ15" s="633"/>
      <c r="BR15" s="633"/>
      <c r="BS15" s="634" t="s">
        <v>129</v>
      </c>
      <c r="BT15" s="634"/>
      <c r="BU15" s="634"/>
      <c r="BV15" s="634"/>
      <c r="BW15" s="634"/>
      <c r="BX15" s="634"/>
      <c r="BY15" s="634"/>
      <c r="BZ15" s="634"/>
      <c r="CA15" s="634"/>
      <c r="CB15" s="638"/>
      <c r="CD15" s="645" t="s">
        <v>264</v>
      </c>
      <c r="CE15" s="646"/>
      <c r="CF15" s="646"/>
      <c r="CG15" s="646"/>
      <c r="CH15" s="646"/>
      <c r="CI15" s="646"/>
      <c r="CJ15" s="646"/>
      <c r="CK15" s="646"/>
      <c r="CL15" s="646"/>
      <c r="CM15" s="646"/>
      <c r="CN15" s="646"/>
      <c r="CO15" s="646"/>
      <c r="CP15" s="646"/>
      <c r="CQ15" s="647"/>
      <c r="CR15" s="630">
        <v>475948</v>
      </c>
      <c r="CS15" s="631"/>
      <c r="CT15" s="631"/>
      <c r="CU15" s="631"/>
      <c r="CV15" s="631"/>
      <c r="CW15" s="631"/>
      <c r="CX15" s="631"/>
      <c r="CY15" s="632"/>
      <c r="CZ15" s="633">
        <v>8.3000000000000007</v>
      </c>
      <c r="DA15" s="633"/>
      <c r="DB15" s="633"/>
      <c r="DC15" s="633"/>
      <c r="DD15" s="639">
        <v>64661</v>
      </c>
      <c r="DE15" s="631"/>
      <c r="DF15" s="631"/>
      <c r="DG15" s="631"/>
      <c r="DH15" s="631"/>
      <c r="DI15" s="631"/>
      <c r="DJ15" s="631"/>
      <c r="DK15" s="631"/>
      <c r="DL15" s="631"/>
      <c r="DM15" s="631"/>
      <c r="DN15" s="631"/>
      <c r="DO15" s="631"/>
      <c r="DP15" s="632"/>
      <c r="DQ15" s="639">
        <v>377301</v>
      </c>
      <c r="DR15" s="631"/>
      <c r="DS15" s="631"/>
      <c r="DT15" s="631"/>
      <c r="DU15" s="631"/>
      <c r="DV15" s="631"/>
      <c r="DW15" s="631"/>
      <c r="DX15" s="631"/>
      <c r="DY15" s="631"/>
      <c r="DZ15" s="631"/>
      <c r="EA15" s="631"/>
      <c r="EB15" s="631"/>
      <c r="EC15" s="640"/>
    </row>
    <row r="16" spans="2:143" ht="11.25" customHeight="1" x14ac:dyDescent="0.15">
      <c r="B16" s="627" t="s">
        <v>265</v>
      </c>
      <c r="C16" s="628"/>
      <c r="D16" s="628"/>
      <c r="E16" s="628"/>
      <c r="F16" s="628"/>
      <c r="G16" s="628"/>
      <c r="H16" s="628"/>
      <c r="I16" s="628"/>
      <c r="J16" s="628"/>
      <c r="K16" s="628"/>
      <c r="L16" s="628"/>
      <c r="M16" s="628"/>
      <c r="N16" s="628"/>
      <c r="O16" s="628"/>
      <c r="P16" s="628"/>
      <c r="Q16" s="629"/>
      <c r="R16" s="630">
        <v>4149</v>
      </c>
      <c r="S16" s="631"/>
      <c r="T16" s="631"/>
      <c r="U16" s="631"/>
      <c r="V16" s="631"/>
      <c r="W16" s="631"/>
      <c r="X16" s="631"/>
      <c r="Y16" s="632"/>
      <c r="Z16" s="633">
        <v>0.1</v>
      </c>
      <c r="AA16" s="633"/>
      <c r="AB16" s="633"/>
      <c r="AC16" s="633"/>
      <c r="AD16" s="634">
        <v>4149</v>
      </c>
      <c r="AE16" s="634"/>
      <c r="AF16" s="634"/>
      <c r="AG16" s="634"/>
      <c r="AH16" s="634"/>
      <c r="AI16" s="634"/>
      <c r="AJ16" s="634"/>
      <c r="AK16" s="634"/>
      <c r="AL16" s="635">
        <v>0.1</v>
      </c>
      <c r="AM16" s="636"/>
      <c r="AN16" s="636"/>
      <c r="AO16" s="637"/>
      <c r="AP16" s="627" t="s">
        <v>266</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267</v>
      </c>
      <c r="CE16" s="646"/>
      <c r="CF16" s="646"/>
      <c r="CG16" s="646"/>
      <c r="CH16" s="646"/>
      <c r="CI16" s="646"/>
      <c r="CJ16" s="646"/>
      <c r="CK16" s="646"/>
      <c r="CL16" s="646"/>
      <c r="CM16" s="646"/>
      <c r="CN16" s="646"/>
      <c r="CO16" s="646"/>
      <c r="CP16" s="646"/>
      <c r="CQ16" s="647"/>
      <c r="CR16" s="630">
        <v>458862</v>
      </c>
      <c r="CS16" s="631"/>
      <c r="CT16" s="631"/>
      <c r="CU16" s="631"/>
      <c r="CV16" s="631"/>
      <c r="CW16" s="631"/>
      <c r="CX16" s="631"/>
      <c r="CY16" s="632"/>
      <c r="CZ16" s="633">
        <v>8</v>
      </c>
      <c r="DA16" s="633"/>
      <c r="DB16" s="633"/>
      <c r="DC16" s="633"/>
      <c r="DD16" s="639" t="s">
        <v>129</v>
      </c>
      <c r="DE16" s="631"/>
      <c r="DF16" s="631"/>
      <c r="DG16" s="631"/>
      <c r="DH16" s="631"/>
      <c r="DI16" s="631"/>
      <c r="DJ16" s="631"/>
      <c r="DK16" s="631"/>
      <c r="DL16" s="631"/>
      <c r="DM16" s="631"/>
      <c r="DN16" s="631"/>
      <c r="DO16" s="631"/>
      <c r="DP16" s="632"/>
      <c r="DQ16" s="639">
        <v>83673</v>
      </c>
      <c r="DR16" s="631"/>
      <c r="DS16" s="631"/>
      <c r="DT16" s="631"/>
      <c r="DU16" s="631"/>
      <c r="DV16" s="631"/>
      <c r="DW16" s="631"/>
      <c r="DX16" s="631"/>
      <c r="DY16" s="631"/>
      <c r="DZ16" s="631"/>
      <c r="EA16" s="631"/>
      <c r="EB16" s="631"/>
      <c r="EC16" s="640"/>
    </row>
    <row r="17" spans="2:133" ht="11.25" customHeight="1" x14ac:dyDescent="0.15">
      <c r="B17" s="627" t="s">
        <v>268</v>
      </c>
      <c r="C17" s="628"/>
      <c r="D17" s="628"/>
      <c r="E17" s="628"/>
      <c r="F17" s="628"/>
      <c r="G17" s="628"/>
      <c r="H17" s="628"/>
      <c r="I17" s="628"/>
      <c r="J17" s="628"/>
      <c r="K17" s="628"/>
      <c r="L17" s="628"/>
      <c r="M17" s="628"/>
      <c r="N17" s="628"/>
      <c r="O17" s="628"/>
      <c r="P17" s="628"/>
      <c r="Q17" s="629"/>
      <c r="R17" s="630">
        <v>3432</v>
      </c>
      <c r="S17" s="631"/>
      <c r="T17" s="631"/>
      <c r="U17" s="631"/>
      <c r="V17" s="631"/>
      <c r="W17" s="631"/>
      <c r="X17" s="631"/>
      <c r="Y17" s="632"/>
      <c r="Z17" s="633">
        <v>0.1</v>
      </c>
      <c r="AA17" s="633"/>
      <c r="AB17" s="633"/>
      <c r="AC17" s="633"/>
      <c r="AD17" s="634">
        <v>3432</v>
      </c>
      <c r="AE17" s="634"/>
      <c r="AF17" s="634"/>
      <c r="AG17" s="634"/>
      <c r="AH17" s="634"/>
      <c r="AI17" s="634"/>
      <c r="AJ17" s="634"/>
      <c r="AK17" s="634"/>
      <c r="AL17" s="635">
        <v>0.1</v>
      </c>
      <c r="AM17" s="636"/>
      <c r="AN17" s="636"/>
      <c r="AO17" s="637"/>
      <c r="AP17" s="627" t="s">
        <v>269</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270</v>
      </c>
      <c r="CE17" s="646"/>
      <c r="CF17" s="646"/>
      <c r="CG17" s="646"/>
      <c r="CH17" s="646"/>
      <c r="CI17" s="646"/>
      <c r="CJ17" s="646"/>
      <c r="CK17" s="646"/>
      <c r="CL17" s="646"/>
      <c r="CM17" s="646"/>
      <c r="CN17" s="646"/>
      <c r="CO17" s="646"/>
      <c r="CP17" s="646"/>
      <c r="CQ17" s="647"/>
      <c r="CR17" s="630">
        <v>754782</v>
      </c>
      <c r="CS17" s="631"/>
      <c r="CT17" s="631"/>
      <c r="CU17" s="631"/>
      <c r="CV17" s="631"/>
      <c r="CW17" s="631"/>
      <c r="CX17" s="631"/>
      <c r="CY17" s="632"/>
      <c r="CZ17" s="633">
        <v>13.1</v>
      </c>
      <c r="DA17" s="633"/>
      <c r="DB17" s="633"/>
      <c r="DC17" s="633"/>
      <c r="DD17" s="639" t="s">
        <v>129</v>
      </c>
      <c r="DE17" s="631"/>
      <c r="DF17" s="631"/>
      <c r="DG17" s="631"/>
      <c r="DH17" s="631"/>
      <c r="DI17" s="631"/>
      <c r="DJ17" s="631"/>
      <c r="DK17" s="631"/>
      <c r="DL17" s="631"/>
      <c r="DM17" s="631"/>
      <c r="DN17" s="631"/>
      <c r="DO17" s="631"/>
      <c r="DP17" s="632"/>
      <c r="DQ17" s="639">
        <v>752770</v>
      </c>
      <c r="DR17" s="631"/>
      <c r="DS17" s="631"/>
      <c r="DT17" s="631"/>
      <c r="DU17" s="631"/>
      <c r="DV17" s="631"/>
      <c r="DW17" s="631"/>
      <c r="DX17" s="631"/>
      <c r="DY17" s="631"/>
      <c r="DZ17" s="631"/>
      <c r="EA17" s="631"/>
      <c r="EB17" s="631"/>
      <c r="EC17" s="640"/>
    </row>
    <row r="18" spans="2:133" ht="11.25" customHeight="1" x14ac:dyDescent="0.15">
      <c r="B18" s="627" t="s">
        <v>271</v>
      </c>
      <c r="C18" s="628"/>
      <c r="D18" s="628"/>
      <c r="E18" s="628"/>
      <c r="F18" s="628"/>
      <c r="G18" s="628"/>
      <c r="H18" s="628"/>
      <c r="I18" s="628"/>
      <c r="J18" s="628"/>
      <c r="K18" s="628"/>
      <c r="L18" s="628"/>
      <c r="M18" s="628"/>
      <c r="N18" s="628"/>
      <c r="O18" s="628"/>
      <c r="P18" s="628"/>
      <c r="Q18" s="629"/>
      <c r="R18" s="630">
        <v>13691</v>
      </c>
      <c r="S18" s="631"/>
      <c r="T18" s="631"/>
      <c r="U18" s="631"/>
      <c r="V18" s="631"/>
      <c r="W18" s="631"/>
      <c r="X18" s="631"/>
      <c r="Y18" s="632"/>
      <c r="Z18" s="633">
        <v>0.2</v>
      </c>
      <c r="AA18" s="633"/>
      <c r="AB18" s="633"/>
      <c r="AC18" s="633"/>
      <c r="AD18" s="634">
        <v>13691</v>
      </c>
      <c r="AE18" s="634"/>
      <c r="AF18" s="634"/>
      <c r="AG18" s="634"/>
      <c r="AH18" s="634"/>
      <c r="AI18" s="634"/>
      <c r="AJ18" s="634"/>
      <c r="AK18" s="634"/>
      <c r="AL18" s="635">
        <v>0.40000000596046448</v>
      </c>
      <c r="AM18" s="636"/>
      <c r="AN18" s="636"/>
      <c r="AO18" s="637"/>
      <c r="AP18" s="627" t="s">
        <v>272</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273</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274</v>
      </c>
      <c r="C19" s="628"/>
      <c r="D19" s="628"/>
      <c r="E19" s="628"/>
      <c r="F19" s="628"/>
      <c r="G19" s="628"/>
      <c r="H19" s="628"/>
      <c r="I19" s="628"/>
      <c r="J19" s="628"/>
      <c r="K19" s="628"/>
      <c r="L19" s="628"/>
      <c r="M19" s="628"/>
      <c r="N19" s="628"/>
      <c r="O19" s="628"/>
      <c r="P19" s="628"/>
      <c r="Q19" s="629"/>
      <c r="R19" s="630">
        <v>1332</v>
      </c>
      <c r="S19" s="631"/>
      <c r="T19" s="631"/>
      <c r="U19" s="631"/>
      <c r="V19" s="631"/>
      <c r="W19" s="631"/>
      <c r="X19" s="631"/>
      <c r="Y19" s="632"/>
      <c r="Z19" s="633">
        <v>0</v>
      </c>
      <c r="AA19" s="633"/>
      <c r="AB19" s="633"/>
      <c r="AC19" s="633"/>
      <c r="AD19" s="634">
        <v>1332</v>
      </c>
      <c r="AE19" s="634"/>
      <c r="AF19" s="634"/>
      <c r="AG19" s="634"/>
      <c r="AH19" s="634"/>
      <c r="AI19" s="634"/>
      <c r="AJ19" s="634"/>
      <c r="AK19" s="634"/>
      <c r="AL19" s="635">
        <v>0</v>
      </c>
      <c r="AM19" s="636"/>
      <c r="AN19" s="636"/>
      <c r="AO19" s="637"/>
      <c r="AP19" s="627" t="s">
        <v>275</v>
      </c>
      <c r="AQ19" s="628"/>
      <c r="AR19" s="628"/>
      <c r="AS19" s="628"/>
      <c r="AT19" s="628"/>
      <c r="AU19" s="628"/>
      <c r="AV19" s="628"/>
      <c r="AW19" s="628"/>
      <c r="AX19" s="628"/>
      <c r="AY19" s="628"/>
      <c r="AZ19" s="628"/>
      <c r="BA19" s="628"/>
      <c r="BB19" s="628"/>
      <c r="BC19" s="628"/>
      <c r="BD19" s="628"/>
      <c r="BE19" s="628"/>
      <c r="BF19" s="629"/>
      <c r="BG19" s="630">
        <v>7512</v>
      </c>
      <c r="BH19" s="631"/>
      <c r="BI19" s="631"/>
      <c r="BJ19" s="631"/>
      <c r="BK19" s="631"/>
      <c r="BL19" s="631"/>
      <c r="BM19" s="631"/>
      <c r="BN19" s="632"/>
      <c r="BO19" s="633">
        <v>1.1000000000000001</v>
      </c>
      <c r="BP19" s="633"/>
      <c r="BQ19" s="633"/>
      <c r="BR19" s="633"/>
      <c r="BS19" s="634" t="s">
        <v>129</v>
      </c>
      <c r="BT19" s="634"/>
      <c r="BU19" s="634"/>
      <c r="BV19" s="634"/>
      <c r="BW19" s="634"/>
      <c r="BX19" s="634"/>
      <c r="BY19" s="634"/>
      <c r="BZ19" s="634"/>
      <c r="CA19" s="634"/>
      <c r="CB19" s="638"/>
      <c r="CD19" s="645" t="s">
        <v>276</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277</v>
      </c>
      <c r="C20" s="628"/>
      <c r="D20" s="628"/>
      <c r="E20" s="628"/>
      <c r="F20" s="628"/>
      <c r="G20" s="628"/>
      <c r="H20" s="628"/>
      <c r="I20" s="628"/>
      <c r="J20" s="628"/>
      <c r="K20" s="628"/>
      <c r="L20" s="628"/>
      <c r="M20" s="628"/>
      <c r="N20" s="628"/>
      <c r="O20" s="628"/>
      <c r="P20" s="628"/>
      <c r="Q20" s="629"/>
      <c r="R20" s="630">
        <v>1292</v>
      </c>
      <c r="S20" s="631"/>
      <c r="T20" s="631"/>
      <c r="U20" s="631"/>
      <c r="V20" s="631"/>
      <c r="W20" s="631"/>
      <c r="X20" s="631"/>
      <c r="Y20" s="632"/>
      <c r="Z20" s="633">
        <v>0</v>
      </c>
      <c r="AA20" s="633"/>
      <c r="AB20" s="633"/>
      <c r="AC20" s="633"/>
      <c r="AD20" s="634">
        <v>1292</v>
      </c>
      <c r="AE20" s="634"/>
      <c r="AF20" s="634"/>
      <c r="AG20" s="634"/>
      <c r="AH20" s="634"/>
      <c r="AI20" s="634"/>
      <c r="AJ20" s="634"/>
      <c r="AK20" s="634"/>
      <c r="AL20" s="635">
        <v>0</v>
      </c>
      <c r="AM20" s="636"/>
      <c r="AN20" s="636"/>
      <c r="AO20" s="637"/>
      <c r="AP20" s="627" t="s">
        <v>278</v>
      </c>
      <c r="AQ20" s="628"/>
      <c r="AR20" s="628"/>
      <c r="AS20" s="628"/>
      <c r="AT20" s="628"/>
      <c r="AU20" s="628"/>
      <c r="AV20" s="628"/>
      <c r="AW20" s="628"/>
      <c r="AX20" s="628"/>
      <c r="AY20" s="628"/>
      <c r="AZ20" s="628"/>
      <c r="BA20" s="628"/>
      <c r="BB20" s="628"/>
      <c r="BC20" s="628"/>
      <c r="BD20" s="628"/>
      <c r="BE20" s="628"/>
      <c r="BF20" s="629"/>
      <c r="BG20" s="630">
        <v>7512</v>
      </c>
      <c r="BH20" s="631"/>
      <c r="BI20" s="631"/>
      <c r="BJ20" s="631"/>
      <c r="BK20" s="631"/>
      <c r="BL20" s="631"/>
      <c r="BM20" s="631"/>
      <c r="BN20" s="632"/>
      <c r="BO20" s="633">
        <v>1.1000000000000001</v>
      </c>
      <c r="BP20" s="633"/>
      <c r="BQ20" s="633"/>
      <c r="BR20" s="633"/>
      <c r="BS20" s="634" t="s">
        <v>129</v>
      </c>
      <c r="BT20" s="634"/>
      <c r="BU20" s="634"/>
      <c r="BV20" s="634"/>
      <c r="BW20" s="634"/>
      <c r="BX20" s="634"/>
      <c r="BY20" s="634"/>
      <c r="BZ20" s="634"/>
      <c r="CA20" s="634"/>
      <c r="CB20" s="638"/>
      <c r="CD20" s="645" t="s">
        <v>279</v>
      </c>
      <c r="CE20" s="646"/>
      <c r="CF20" s="646"/>
      <c r="CG20" s="646"/>
      <c r="CH20" s="646"/>
      <c r="CI20" s="646"/>
      <c r="CJ20" s="646"/>
      <c r="CK20" s="646"/>
      <c r="CL20" s="646"/>
      <c r="CM20" s="646"/>
      <c r="CN20" s="646"/>
      <c r="CO20" s="646"/>
      <c r="CP20" s="646"/>
      <c r="CQ20" s="647"/>
      <c r="CR20" s="630">
        <v>5747443</v>
      </c>
      <c r="CS20" s="631"/>
      <c r="CT20" s="631"/>
      <c r="CU20" s="631"/>
      <c r="CV20" s="631"/>
      <c r="CW20" s="631"/>
      <c r="CX20" s="631"/>
      <c r="CY20" s="632"/>
      <c r="CZ20" s="633">
        <v>100</v>
      </c>
      <c r="DA20" s="633"/>
      <c r="DB20" s="633"/>
      <c r="DC20" s="633"/>
      <c r="DD20" s="639">
        <v>420098</v>
      </c>
      <c r="DE20" s="631"/>
      <c r="DF20" s="631"/>
      <c r="DG20" s="631"/>
      <c r="DH20" s="631"/>
      <c r="DI20" s="631"/>
      <c r="DJ20" s="631"/>
      <c r="DK20" s="631"/>
      <c r="DL20" s="631"/>
      <c r="DM20" s="631"/>
      <c r="DN20" s="631"/>
      <c r="DO20" s="631"/>
      <c r="DP20" s="632"/>
      <c r="DQ20" s="639">
        <v>4044452</v>
      </c>
      <c r="DR20" s="631"/>
      <c r="DS20" s="631"/>
      <c r="DT20" s="631"/>
      <c r="DU20" s="631"/>
      <c r="DV20" s="631"/>
      <c r="DW20" s="631"/>
      <c r="DX20" s="631"/>
      <c r="DY20" s="631"/>
      <c r="DZ20" s="631"/>
      <c r="EA20" s="631"/>
      <c r="EB20" s="631"/>
      <c r="EC20" s="640"/>
    </row>
    <row r="21" spans="2:133" ht="11.25" customHeight="1" x14ac:dyDescent="0.15">
      <c r="B21" s="627" t="s">
        <v>280</v>
      </c>
      <c r="C21" s="628"/>
      <c r="D21" s="628"/>
      <c r="E21" s="628"/>
      <c r="F21" s="628"/>
      <c r="G21" s="628"/>
      <c r="H21" s="628"/>
      <c r="I21" s="628"/>
      <c r="J21" s="628"/>
      <c r="K21" s="628"/>
      <c r="L21" s="628"/>
      <c r="M21" s="628"/>
      <c r="N21" s="628"/>
      <c r="O21" s="628"/>
      <c r="P21" s="628"/>
      <c r="Q21" s="629"/>
      <c r="R21" s="630">
        <v>175</v>
      </c>
      <c r="S21" s="631"/>
      <c r="T21" s="631"/>
      <c r="U21" s="631"/>
      <c r="V21" s="631"/>
      <c r="W21" s="631"/>
      <c r="X21" s="631"/>
      <c r="Y21" s="632"/>
      <c r="Z21" s="633">
        <v>0</v>
      </c>
      <c r="AA21" s="633"/>
      <c r="AB21" s="633"/>
      <c r="AC21" s="633"/>
      <c r="AD21" s="634">
        <v>175</v>
      </c>
      <c r="AE21" s="634"/>
      <c r="AF21" s="634"/>
      <c r="AG21" s="634"/>
      <c r="AH21" s="634"/>
      <c r="AI21" s="634"/>
      <c r="AJ21" s="634"/>
      <c r="AK21" s="634"/>
      <c r="AL21" s="635">
        <v>0</v>
      </c>
      <c r="AM21" s="636"/>
      <c r="AN21" s="636"/>
      <c r="AO21" s="637"/>
      <c r="AP21" s="649" t="s">
        <v>281</v>
      </c>
      <c r="AQ21" s="650"/>
      <c r="AR21" s="650"/>
      <c r="AS21" s="650"/>
      <c r="AT21" s="650"/>
      <c r="AU21" s="650"/>
      <c r="AV21" s="650"/>
      <c r="AW21" s="650"/>
      <c r="AX21" s="650"/>
      <c r="AY21" s="650"/>
      <c r="AZ21" s="650"/>
      <c r="BA21" s="650"/>
      <c r="BB21" s="650"/>
      <c r="BC21" s="650"/>
      <c r="BD21" s="650"/>
      <c r="BE21" s="650"/>
      <c r="BF21" s="651"/>
      <c r="BG21" s="630">
        <v>7512</v>
      </c>
      <c r="BH21" s="631"/>
      <c r="BI21" s="631"/>
      <c r="BJ21" s="631"/>
      <c r="BK21" s="631"/>
      <c r="BL21" s="631"/>
      <c r="BM21" s="631"/>
      <c r="BN21" s="632"/>
      <c r="BO21" s="633">
        <v>1.1000000000000001</v>
      </c>
      <c r="BP21" s="633"/>
      <c r="BQ21" s="633"/>
      <c r="BR21" s="633"/>
      <c r="BS21" s="634" t="s">
        <v>129</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282</v>
      </c>
      <c r="C22" s="656"/>
      <c r="D22" s="656"/>
      <c r="E22" s="656"/>
      <c r="F22" s="656"/>
      <c r="G22" s="656"/>
      <c r="H22" s="656"/>
      <c r="I22" s="656"/>
      <c r="J22" s="656"/>
      <c r="K22" s="656"/>
      <c r="L22" s="656"/>
      <c r="M22" s="656"/>
      <c r="N22" s="656"/>
      <c r="O22" s="656"/>
      <c r="P22" s="656"/>
      <c r="Q22" s="657"/>
      <c r="R22" s="630">
        <v>10892</v>
      </c>
      <c r="S22" s="631"/>
      <c r="T22" s="631"/>
      <c r="U22" s="631"/>
      <c r="V22" s="631"/>
      <c r="W22" s="631"/>
      <c r="X22" s="631"/>
      <c r="Y22" s="632"/>
      <c r="Z22" s="633">
        <v>0.2</v>
      </c>
      <c r="AA22" s="633"/>
      <c r="AB22" s="633"/>
      <c r="AC22" s="633"/>
      <c r="AD22" s="634">
        <v>10892</v>
      </c>
      <c r="AE22" s="634"/>
      <c r="AF22" s="634"/>
      <c r="AG22" s="634"/>
      <c r="AH22" s="634"/>
      <c r="AI22" s="634"/>
      <c r="AJ22" s="634"/>
      <c r="AK22" s="634"/>
      <c r="AL22" s="635">
        <v>0.30000001192092896</v>
      </c>
      <c r="AM22" s="636"/>
      <c r="AN22" s="636"/>
      <c r="AO22" s="637"/>
      <c r="AP22" s="649" t="s">
        <v>283</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284</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285</v>
      </c>
      <c r="C23" s="628"/>
      <c r="D23" s="628"/>
      <c r="E23" s="628"/>
      <c r="F23" s="628"/>
      <c r="G23" s="628"/>
      <c r="H23" s="628"/>
      <c r="I23" s="628"/>
      <c r="J23" s="628"/>
      <c r="K23" s="628"/>
      <c r="L23" s="628"/>
      <c r="M23" s="628"/>
      <c r="N23" s="628"/>
      <c r="O23" s="628"/>
      <c r="P23" s="628"/>
      <c r="Q23" s="629"/>
      <c r="R23" s="630">
        <v>2780207</v>
      </c>
      <c r="S23" s="631"/>
      <c r="T23" s="631"/>
      <c r="U23" s="631"/>
      <c r="V23" s="631"/>
      <c r="W23" s="631"/>
      <c r="X23" s="631"/>
      <c r="Y23" s="632"/>
      <c r="Z23" s="633">
        <v>45.4</v>
      </c>
      <c r="AA23" s="633"/>
      <c r="AB23" s="633"/>
      <c r="AC23" s="633"/>
      <c r="AD23" s="634">
        <v>2480916</v>
      </c>
      <c r="AE23" s="634"/>
      <c r="AF23" s="634"/>
      <c r="AG23" s="634"/>
      <c r="AH23" s="634"/>
      <c r="AI23" s="634"/>
      <c r="AJ23" s="634"/>
      <c r="AK23" s="634"/>
      <c r="AL23" s="635">
        <v>72.7</v>
      </c>
      <c r="AM23" s="636"/>
      <c r="AN23" s="636"/>
      <c r="AO23" s="637"/>
      <c r="AP23" s="649" t="s">
        <v>286</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226</v>
      </c>
      <c r="CE23" s="613"/>
      <c r="CF23" s="613"/>
      <c r="CG23" s="613"/>
      <c r="CH23" s="613"/>
      <c r="CI23" s="613"/>
      <c r="CJ23" s="613"/>
      <c r="CK23" s="613"/>
      <c r="CL23" s="613"/>
      <c r="CM23" s="613"/>
      <c r="CN23" s="613"/>
      <c r="CO23" s="613"/>
      <c r="CP23" s="613"/>
      <c r="CQ23" s="614"/>
      <c r="CR23" s="612" t="s">
        <v>287</v>
      </c>
      <c r="CS23" s="613"/>
      <c r="CT23" s="613"/>
      <c r="CU23" s="613"/>
      <c r="CV23" s="613"/>
      <c r="CW23" s="613"/>
      <c r="CX23" s="613"/>
      <c r="CY23" s="614"/>
      <c r="CZ23" s="612" t="s">
        <v>288</v>
      </c>
      <c r="DA23" s="613"/>
      <c r="DB23" s="613"/>
      <c r="DC23" s="614"/>
      <c r="DD23" s="612" t="s">
        <v>289</v>
      </c>
      <c r="DE23" s="613"/>
      <c r="DF23" s="613"/>
      <c r="DG23" s="613"/>
      <c r="DH23" s="613"/>
      <c r="DI23" s="613"/>
      <c r="DJ23" s="613"/>
      <c r="DK23" s="614"/>
      <c r="DL23" s="664" t="s">
        <v>290</v>
      </c>
      <c r="DM23" s="665"/>
      <c r="DN23" s="665"/>
      <c r="DO23" s="665"/>
      <c r="DP23" s="665"/>
      <c r="DQ23" s="665"/>
      <c r="DR23" s="665"/>
      <c r="DS23" s="665"/>
      <c r="DT23" s="665"/>
      <c r="DU23" s="665"/>
      <c r="DV23" s="666"/>
      <c r="DW23" s="612" t="s">
        <v>291</v>
      </c>
      <c r="DX23" s="613"/>
      <c r="DY23" s="613"/>
      <c r="DZ23" s="613"/>
      <c r="EA23" s="613"/>
      <c r="EB23" s="613"/>
      <c r="EC23" s="614"/>
    </row>
    <row r="24" spans="2:133" ht="11.25" customHeight="1" x14ac:dyDescent="0.15">
      <c r="B24" s="627" t="s">
        <v>292</v>
      </c>
      <c r="C24" s="628"/>
      <c r="D24" s="628"/>
      <c r="E24" s="628"/>
      <c r="F24" s="628"/>
      <c r="G24" s="628"/>
      <c r="H24" s="628"/>
      <c r="I24" s="628"/>
      <c r="J24" s="628"/>
      <c r="K24" s="628"/>
      <c r="L24" s="628"/>
      <c r="M24" s="628"/>
      <c r="N24" s="628"/>
      <c r="O24" s="628"/>
      <c r="P24" s="628"/>
      <c r="Q24" s="629"/>
      <c r="R24" s="630">
        <v>2480916</v>
      </c>
      <c r="S24" s="631"/>
      <c r="T24" s="631"/>
      <c r="U24" s="631"/>
      <c r="V24" s="631"/>
      <c r="W24" s="631"/>
      <c r="X24" s="631"/>
      <c r="Y24" s="632"/>
      <c r="Z24" s="633">
        <v>40.5</v>
      </c>
      <c r="AA24" s="633"/>
      <c r="AB24" s="633"/>
      <c r="AC24" s="633"/>
      <c r="AD24" s="634">
        <v>2480916</v>
      </c>
      <c r="AE24" s="634"/>
      <c r="AF24" s="634"/>
      <c r="AG24" s="634"/>
      <c r="AH24" s="634"/>
      <c r="AI24" s="634"/>
      <c r="AJ24" s="634"/>
      <c r="AK24" s="634"/>
      <c r="AL24" s="635">
        <v>72.7</v>
      </c>
      <c r="AM24" s="636"/>
      <c r="AN24" s="636"/>
      <c r="AO24" s="637"/>
      <c r="AP24" s="649" t="s">
        <v>293</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294</v>
      </c>
      <c r="CE24" s="642"/>
      <c r="CF24" s="642"/>
      <c r="CG24" s="642"/>
      <c r="CH24" s="642"/>
      <c r="CI24" s="642"/>
      <c r="CJ24" s="642"/>
      <c r="CK24" s="642"/>
      <c r="CL24" s="642"/>
      <c r="CM24" s="642"/>
      <c r="CN24" s="642"/>
      <c r="CO24" s="642"/>
      <c r="CP24" s="642"/>
      <c r="CQ24" s="643"/>
      <c r="CR24" s="619">
        <v>2041896</v>
      </c>
      <c r="CS24" s="620"/>
      <c r="CT24" s="620"/>
      <c r="CU24" s="620"/>
      <c r="CV24" s="620"/>
      <c r="CW24" s="620"/>
      <c r="CX24" s="620"/>
      <c r="CY24" s="621"/>
      <c r="CZ24" s="624">
        <v>35.5</v>
      </c>
      <c r="DA24" s="625"/>
      <c r="DB24" s="625"/>
      <c r="DC24" s="644"/>
      <c r="DD24" s="667">
        <v>1715750</v>
      </c>
      <c r="DE24" s="620"/>
      <c r="DF24" s="620"/>
      <c r="DG24" s="620"/>
      <c r="DH24" s="620"/>
      <c r="DI24" s="620"/>
      <c r="DJ24" s="620"/>
      <c r="DK24" s="621"/>
      <c r="DL24" s="667">
        <v>1702866</v>
      </c>
      <c r="DM24" s="620"/>
      <c r="DN24" s="620"/>
      <c r="DO24" s="620"/>
      <c r="DP24" s="620"/>
      <c r="DQ24" s="620"/>
      <c r="DR24" s="620"/>
      <c r="DS24" s="620"/>
      <c r="DT24" s="620"/>
      <c r="DU24" s="620"/>
      <c r="DV24" s="621"/>
      <c r="DW24" s="624">
        <v>48.2</v>
      </c>
      <c r="DX24" s="625"/>
      <c r="DY24" s="625"/>
      <c r="DZ24" s="625"/>
      <c r="EA24" s="625"/>
      <c r="EB24" s="625"/>
      <c r="EC24" s="626"/>
    </row>
    <row r="25" spans="2:133" ht="11.25" customHeight="1" x14ac:dyDescent="0.15">
      <c r="B25" s="627" t="s">
        <v>295</v>
      </c>
      <c r="C25" s="628"/>
      <c r="D25" s="628"/>
      <c r="E25" s="628"/>
      <c r="F25" s="628"/>
      <c r="G25" s="628"/>
      <c r="H25" s="628"/>
      <c r="I25" s="628"/>
      <c r="J25" s="628"/>
      <c r="K25" s="628"/>
      <c r="L25" s="628"/>
      <c r="M25" s="628"/>
      <c r="N25" s="628"/>
      <c r="O25" s="628"/>
      <c r="P25" s="628"/>
      <c r="Q25" s="629"/>
      <c r="R25" s="630">
        <v>299291</v>
      </c>
      <c r="S25" s="631"/>
      <c r="T25" s="631"/>
      <c r="U25" s="631"/>
      <c r="V25" s="631"/>
      <c r="W25" s="631"/>
      <c r="X25" s="631"/>
      <c r="Y25" s="632"/>
      <c r="Z25" s="633">
        <v>4.9000000000000004</v>
      </c>
      <c r="AA25" s="633"/>
      <c r="AB25" s="633"/>
      <c r="AC25" s="633"/>
      <c r="AD25" s="634" t="s">
        <v>129</v>
      </c>
      <c r="AE25" s="634"/>
      <c r="AF25" s="634"/>
      <c r="AG25" s="634"/>
      <c r="AH25" s="634"/>
      <c r="AI25" s="634"/>
      <c r="AJ25" s="634"/>
      <c r="AK25" s="634"/>
      <c r="AL25" s="635" t="s">
        <v>129</v>
      </c>
      <c r="AM25" s="636"/>
      <c r="AN25" s="636"/>
      <c r="AO25" s="637"/>
      <c r="AP25" s="649" t="s">
        <v>296</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297</v>
      </c>
      <c r="CE25" s="646"/>
      <c r="CF25" s="646"/>
      <c r="CG25" s="646"/>
      <c r="CH25" s="646"/>
      <c r="CI25" s="646"/>
      <c r="CJ25" s="646"/>
      <c r="CK25" s="646"/>
      <c r="CL25" s="646"/>
      <c r="CM25" s="646"/>
      <c r="CN25" s="646"/>
      <c r="CO25" s="646"/>
      <c r="CP25" s="646"/>
      <c r="CQ25" s="647"/>
      <c r="CR25" s="630">
        <v>942910</v>
      </c>
      <c r="CS25" s="668"/>
      <c r="CT25" s="668"/>
      <c r="CU25" s="668"/>
      <c r="CV25" s="668"/>
      <c r="CW25" s="668"/>
      <c r="CX25" s="668"/>
      <c r="CY25" s="669"/>
      <c r="CZ25" s="635">
        <v>16.399999999999999</v>
      </c>
      <c r="DA25" s="670"/>
      <c r="DB25" s="670"/>
      <c r="DC25" s="673"/>
      <c r="DD25" s="639">
        <v>885028</v>
      </c>
      <c r="DE25" s="668"/>
      <c r="DF25" s="668"/>
      <c r="DG25" s="668"/>
      <c r="DH25" s="668"/>
      <c r="DI25" s="668"/>
      <c r="DJ25" s="668"/>
      <c r="DK25" s="669"/>
      <c r="DL25" s="639">
        <v>882144</v>
      </c>
      <c r="DM25" s="668"/>
      <c r="DN25" s="668"/>
      <c r="DO25" s="668"/>
      <c r="DP25" s="668"/>
      <c r="DQ25" s="668"/>
      <c r="DR25" s="668"/>
      <c r="DS25" s="668"/>
      <c r="DT25" s="668"/>
      <c r="DU25" s="668"/>
      <c r="DV25" s="669"/>
      <c r="DW25" s="635">
        <v>24.9</v>
      </c>
      <c r="DX25" s="670"/>
      <c r="DY25" s="670"/>
      <c r="DZ25" s="670"/>
      <c r="EA25" s="670"/>
      <c r="EB25" s="670"/>
      <c r="EC25" s="671"/>
    </row>
    <row r="26" spans="2:133" ht="11.25" customHeight="1" x14ac:dyDescent="0.15">
      <c r="B26" s="627" t="s">
        <v>298</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299</v>
      </c>
      <c r="AQ26" s="672"/>
      <c r="AR26" s="672"/>
      <c r="AS26" s="672"/>
      <c r="AT26" s="672"/>
      <c r="AU26" s="672"/>
      <c r="AV26" s="672"/>
      <c r="AW26" s="672"/>
      <c r="AX26" s="672"/>
      <c r="AY26" s="672"/>
      <c r="AZ26" s="672"/>
      <c r="BA26" s="672"/>
      <c r="BB26" s="672"/>
      <c r="BC26" s="672"/>
      <c r="BD26" s="672"/>
      <c r="BE26" s="672"/>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300</v>
      </c>
      <c r="CE26" s="646"/>
      <c r="CF26" s="646"/>
      <c r="CG26" s="646"/>
      <c r="CH26" s="646"/>
      <c r="CI26" s="646"/>
      <c r="CJ26" s="646"/>
      <c r="CK26" s="646"/>
      <c r="CL26" s="646"/>
      <c r="CM26" s="646"/>
      <c r="CN26" s="646"/>
      <c r="CO26" s="646"/>
      <c r="CP26" s="646"/>
      <c r="CQ26" s="647"/>
      <c r="CR26" s="630">
        <v>543514</v>
      </c>
      <c r="CS26" s="631"/>
      <c r="CT26" s="631"/>
      <c r="CU26" s="631"/>
      <c r="CV26" s="631"/>
      <c r="CW26" s="631"/>
      <c r="CX26" s="631"/>
      <c r="CY26" s="632"/>
      <c r="CZ26" s="635">
        <v>9.5</v>
      </c>
      <c r="DA26" s="670"/>
      <c r="DB26" s="670"/>
      <c r="DC26" s="673"/>
      <c r="DD26" s="639">
        <v>502923</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70"/>
      <c r="DY26" s="670"/>
      <c r="DZ26" s="670"/>
      <c r="EA26" s="670"/>
      <c r="EB26" s="670"/>
      <c r="EC26" s="671"/>
    </row>
    <row r="27" spans="2:133" ht="11.25" customHeight="1" x14ac:dyDescent="0.15">
      <c r="B27" s="627" t="s">
        <v>301</v>
      </c>
      <c r="C27" s="628"/>
      <c r="D27" s="628"/>
      <c r="E27" s="628"/>
      <c r="F27" s="628"/>
      <c r="G27" s="628"/>
      <c r="H27" s="628"/>
      <c r="I27" s="628"/>
      <c r="J27" s="628"/>
      <c r="K27" s="628"/>
      <c r="L27" s="628"/>
      <c r="M27" s="628"/>
      <c r="N27" s="628"/>
      <c r="O27" s="628"/>
      <c r="P27" s="628"/>
      <c r="Q27" s="629"/>
      <c r="R27" s="630">
        <v>3711025</v>
      </c>
      <c r="S27" s="631"/>
      <c r="T27" s="631"/>
      <c r="U27" s="631"/>
      <c r="V27" s="631"/>
      <c r="W27" s="631"/>
      <c r="X27" s="631"/>
      <c r="Y27" s="632"/>
      <c r="Z27" s="633">
        <v>60.6</v>
      </c>
      <c r="AA27" s="633"/>
      <c r="AB27" s="633"/>
      <c r="AC27" s="633"/>
      <c r="AD27" s="634">
        <v>3411734</v>
      </c>
      <c r="AE27" s="634"/>
      <c r="AF27" s="634"/>
      <c r="AG27" s="634"/>
      <c r="AH27" s="634"/>
      <c r="AI27" s="634"/>
      <c r="AJ27" s="634"/>
      <c r="AK27" s="634"/>
      <c r="AL27" s="635">
        <v>99.900001525878906</v>
      </c>
      <c r="AM27" s="636"/>
      <c r="AN27" s="636"/>
      <c r="AO27" s="637"/>
      <c r="AP27" s="627" t="s">
        <v>302</v>
      </c>
      <c r="AQ27" s="628"/>
      <c r="AR27" s="628"/>
      <c r="AS27" s="628"/>
      <c r="AT27" s="628"/>
      <c r="AU27" s="628"/>
      <c r="AV27" s="628"/>
      <c r="AW27" s="628"/>
      <c r="AX27" s="628"/>
      <c r="AY27" s="628"/>
      <c r="AZ27" s="628"/>
      <c r="BA27" s="628"/>
      <c r="BB27" s="628"/>
      <c r="BC27" s="628"/>
      <c r="BD27" s="628"/>
      <c r="BE27" s="628"/>
      <c r="BF27" s="629"/>
      <c r="BG27" s="630">
        <v>706753</v>
      </c>
      <c r="BH27" s="631"/>
      <c r="BI27" s="631"/>
      <c r="BJ27" s="631"/>
      <c r="BK27" s="631"/>
      <c r="BL27" s="631"/>
      <c r="BM27" s="631"/>
      <c r="BN27" s="632"/>
      <c r="BO27" s="633">
        <v>100</v>
      </c>
      <c r="BP27" s="633"/>
      <c r="BQ27" s="633"/>
      <c r="BR27" s="633"/>
      <c r="BS27" s="634">
        <v>45821</v>
      </c>
      <c r="BT27" s="634"/>
      <c r="BU27" s="634"/>
      <c r="BV27" s="634"/>
      <c r="BW27" s="634"/>
      <c r="BX27" s="634"/>
      <c r="BY27" s="634"/>
      <c r="BZ27" s="634"/>
      <c r="CA27" s="634"/>
      <c r="CB27" s="638"/>
      <c r="CD27" s="645" t="s">
        <v>303</v>
      </c>
      <c r="CE27" s="646"/>
      <c r="CF27" s="646"/>
      <c r="CG27" s="646"/>
      <c r="CH27" s="646"/>
      <c r="CI27" s="646"/>
      <c r="CJ27" s="646"/>
      <c r="CK27" s="646"/>
      <c r="CL27" s="646"/>
      <c r="CM27" s="646"/>
      <c r="CN27" s="646"/>
      <c r="CO27" s="646"/>
      <c r="CP27" s="646"/>
      <c r="CQ27" s="647"/>
      <c r="CR27" s="630">
        <v>344204</v>
      </c>
      <c r="CS27" s="668"/>
      <c r="CT27" s="668"/>
      <c r="CU27" s="668"/>
      <c r="CV27" s="668"/>
      <c r="CW27" s="668"/>
      <c r="CX27" s="668"/>
      <c r="CY27" s="669"/>
      <c r="CZ27" s="635">
        <v>6</v>
      </c>
      <c r="DA27" s="670"/>
      <c r="DB27" s="670"/>
      <c r="DC27" s="673"/>
      <c r="DD27" s="639">
        <v>77952</v>
      </c>
      <c r="DE27" s="668"/>
      <c r="DF27" s="668"/>
      <c r="DG27" s="668"/>
      <c r="DH27" s="668"/>
      <c r="DI27" s="668"/>
      <c r="DJ27" s="668"/>
      <c r="DK27" s="669"/>
      <c r="DL27" s="639">
        <v>72752</v>
      </c>
      <c r="DM27" s="668"/>
      <c r="DN27" s="668"/>
      <c r="DO27" s="668"/>
      <c r="DP27" s="668"/>
      <c r="DQ27" s="668"/>
      <c r="DR27" s="668"/>
      <c r="DS27" s="668"/>
      <c r="DT27" s="668"/>
      <c r="DU27" s="668"/>
      <c r="DV27" s="669"/>
      <c r="DW27" s="635">
        <v>2.1</v>
      </c>
      <c r="DX27" s="670"/>
      <c r="DY27" s="670"/>
      <c r="DZ27" s="670"/>
      <c r="EA27" s="670"/>
      <c r="EB27" s="670"/>
      <c r="EC27" s="671"/>
    </row>
    <row r="28" spans="2:133" ht="11.25" customHeight="1" x14ac:dyDescent="0.15">
      <c r="B28" s="627" t="s">
        <v>304</v>
      </c>
      <c r="C28" s="628"/>
      <c r="D28" s="628"/>
      <c r="E28" s="628"/>
      <c r="F28" s="628"/>
      <c r="G28" s="628"/>
      <c r="H28" s="628"/>
      <c r="I28" s="628"/>
      <c r="J28" s="628"/>
      <c r="K28" s="628"/>
      <c r="L28" s="628"/>
      <c r="M28" s="628"/>
      <c r="N28" s="628"/>
      <c r="O28" s="628"/>
      <c r="P28" s="628"/>
      <c r="Q28" s="629"/>
      <c r="R28" s="630">
        <v>1146</v>
      </c>
      <c r="S28" s="631"/>
      <c r="T28" s="631"/>
      <c r="U28" s="631"/>
      <c r="V28" s="631"/>
      <c r="W28" s="631"/>
      <c r="X28" s="631"/>
      <c r="Y28" s="632"/>
      <c r="Z28" s="633">
        <v>0</v>
      </c>
      <c r="AA28" s="633"/>
      <c r="AB28" s="633"/>
      <c r="AC28" s="633"/>
      <c r="AD28" s="634">
        <v>1146</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305</v>
      </c>
      <c r="CE28" s="646"/>
      <c r="CF28" s="646"/>
      <c r="CG28" s="646"/>
      <c r="CH28" s="646"/>
      <c r="CI28" s="646"/>
      <c r="CJ28" s="646"/>
      <c r="CK28" s="646"/>
      <c r="CL28" s="646"/>
      <c r="CM28" s="646"/>
      <c r="CN28" s="646"/>
      <c r="CO28" s="646"/>
      <c r="CP28" s="646"/>
      <c r="CQ28" s="647"/>
      <c r="CR28" s="630">
        <v>754782</v>
      </c>
      <c r="CS28" s="631"/>
      <c r="CT28" s="631"/>
      <c r="CU28" s="631"/>
      <c r="CV28" s="631"/>
      <c r="CW28" s="631"/>
      <c r="CX28" s="631"/>
      <c r="CY28" s="632"/>
      <c r="CZ28" s="635">
        <v>13.1</v>
      </c>
      <c r="DA28" s="670"/>
      <c r="DB28" s="670"/>
      <c r="DC28" s="673"/>
      <c r="DD28" s="639">
        <v>752770</v>
      </c>
      <c r="DE28" s="631"/>
      <c r="DF28" s="631"/>
      <c r="DG28" s="631"/>
      <c r="DH28" s="631"/>
      <c r="DI28" s="631"/>
      <c r="DJ28" s="631"/>
      <c r="DK28" s="632"/>
      <c r="DL28" s="639">
        <v>747970</v>
      </c>
      <c r="DM28" s="631"/>
      <c r="DN28" s="631"/>
      <c r="DO28" s="631"/>
      <c r="DP28" s="631"/>
      <c r="DQ28" s="631"/>
      <c r="DR28" s="631"/>
      <c r="DS28" s="631"/>
      <c r="DT28" s="631"/>
      <c r="DU28" s="631"/>
      <c r="DV28" s="632"/>
      <c r="DW28" s="635">
        <v>21.2</v>
      </c>
      <c r="DX28" s="670"/>
      <c r="DY28" s="670"/>
      <c r="DZ28" s="670"/>
      <c r="EA28" s="670"/>
      <c r="EB28" s="670"/>
      <c r="EC28" s="671"/>
    </row>
    <row r="29" spans="2:133" ht="11.25" customHeight="1" x14ac:dyDescent="0.15">
      <c r="B29" s="627" t="s">
        <v>306</v>
      </c>
      <c r="C29" s="628"/>
      <c r="D29" s="628"/>
      <c r="E29" s="628"/>
      <c r="F29" s="628"/>
      <c r="G29" s="628"/>
      <c r="H29" s="628"/>
      <c r="I29" s="628"/>
      <c r="J29" s="628"/>
      <c r="K29" s="628"/>
      <c r="L29" s="628"/>
      <c r="M29" s="628"/>
      <c r="N29" s="628"/>
      <c r="O29" s="628"/>
      <c r="P29" s="628"/>
      <c r="Q29" s="629"/>
      <c r="R29" s="630">
        <v>13868</v>
      </c>
      <c r="S29" s="631"/>
      <c r="T29" s="631"/>
      <c r="U29" s="631"/>
      <c r="V29" s="631"/>
      <c r="W29" s="631"/>
      <c r="X29" s="631"/>
      <c r="Y29" s="632"/>
      <c r="Z29" s="633">
        <v>0.2</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307</v>
      </c>
      <c r="CE29" s="680"/>
      <c r="CF29" s="645" t="s">
        <v>70</v>
      </c>
      <c r="CG29" s="646"/>
      <c r="CH29" s="646"/>
      <c r="CI29" s="646"/>
      <c r="CJ29" s="646"/>
      <c r="CK29" s="646"/>
      <c r="CL29" s="646"/>
      <c r="CM29" s="646"/>
      <c r="CN29" s="646"/>
      <c r="CO29" s="646"/>
      <c r="CP29" s="646"/>
      <c r="CQ29" s="647"/>
      <c r="CR29" s="630">
        <v>754782</v>
      </c>
      <c r="CS29" s="668"/>
      <c r="CT29" s="668"/>
      <c r="CU29" s="668"/>
      <c r="CV29" s="668"/>
      <c r="CW29" s="668"/>
      <c r="CX29" s="668"/>
      <c r="CY29" s="669"/>
      <c r="CZ29" s="635">
        <v>13.1</v>
      </c>
      <c r="DA29" s="670"/>
      <c r="DB29" s="670"/>
      <c r="DC29" s="673"/>
      <c r="DD29" s="639">
        <v>752770</v>
      </c>
      <c r="DE29" s="668"/>
      <c r="DF29" s="668"/>
      <c r="DG29" s="668"/>
      <c r="DH29" s="668"/>
      <c r="DI29" s="668"/>
      <c r="DJ29" s="668"/>
      <c r="DK29" s="669"/>
      <c r="DL29" s="639">
        <v>747970</v>
      </c>
      <c r="DM29" s="668"/>
      <c r="DN29" s="668"/>
      <c r="DO29" s="668"/>
      <c r="DP29" s="668"/>
      <c r="DQ29" s="668"/>
      <c r="DR29" s="668"/>
      <c r="DS29" s="668"/>
      <c r="DT29" s="668"/>
      <c r="DU29" s="668"/>
      <c r="DV29" s="669"/>
      <c r="DW29" s="635">
        <v>21.2</v>
      </c>
      <c r="DX29" s="670"/>
      <c r="DY29" s="670"/>
      <c r="DZ29" s="670"/>
      <c r="EA29" s="670"/>
      <c r="EB29" s="670"/>
      <c r="EC29" s="671"/>
    </row>
    <row r="30" spans="2:133" ht="11.25" customHeight="1" x14ac:dyDescent="0.15">
      <c r="B30" s="627" t="s">
        <v>308</v>
      </c>
      <c r="C30" s="628"/>
      <c r="D30" s="628"/>
      <c r="E30" s="628"/>
      <c r="F30" s="628"/>
      <c r="G30" s="628"/>
      <c r="H30" s="628"/>
      <c r="I30" s="628"/>
      <c r="J30" s="628"/>
      <c r="K30" s="628"/>
      <c r="L30" s="628"/>
      <c r="M30" s="628"/>
      <c r="N30" s="628"/>
      <c r="O30" s="628"/>
      <c r="P30" s="628"/>
      <c r="Q30" s="629"/>
      <c r="R30" s="630">
        <v>52836</v>
      </c>
      <c r="S30" s="631"/>
      <c r="T30" s="631"/>
      <c r="U30" s="631"/>
      <c r="V30" s="631"/>
      <c r="W30" s="631"/>
      <c r="X30" s="631"/>
      <c r="Y30" s="632"/>
      <c r="Z30" s="633">
        <v>0.9</v>
      </c>
      <c r="AA30" s="633"/>
      <c r="AB30" s="633"/>
      <c r="AC30" s="633"/>
      <c r="AD30" s="634">
        <v>1511</v>
      </c>
      <c r="AE30" s="634"/>
      <c r="AF30" s="634"/>
      <c r="AG30" s="634"/>
      <c r="AH30" s="634"/>
      <c r="AI30" s="634"/>
      <c r="AJ30" s="634"/>
      <c r="AK30" s="634"/>
      <c r="AL30" s="635">
        <v>0</v>
      </c>
      <c r="AM30" s="636"/>
      <c r="AN30" s="636"/>
      <c r="AO30" s="637"/>
      <c r="AP30" s="609" t="s">
        <v>226</v>
      </c>
      <c r="AQ30" s="610"/>
      <c r="AR30" s="610"/>
      <c r="AS30" s="610"/>
      <c r="AT30" s="610"/>
      <c r="AU30" s="610"/>
      <c r="AV30" s="610"/>
      <c r="AW30" s="610"/>
      <c r="AX30" s="610"/>
      <c r="AY30" s="610"/>
      <c r="AZ30" s="610"/>
      <c r="BA30" s="610"/>
      <c r="BB30" s="610"/>
      <c r="BC30" s="610"/>
      <c r="BD30" s="610"/>
      <c r="BE30" s="610"/>
      <c r="BF30" s="611"/>
      <c r="BG30" s="609" t="s">
        <v>309</v>
      </c>
      <c r="BH30" s="677"/>
      <c r="BI30" s="677"/>
      <c r="BJ30" s="677"/>
      <c r="BK30" s="677"/>
      <c r="BL30" s="677"/>
      <c r="BM30" s="677"/>
      <c r="BN30" s="677"/>
      <c r="BO30" s="677"/>
      <c r="BP30" s="677"/>
      <c r="BQ30" s="678"/>
      <c r="BR30" s="609" t="s">
        <v>310</v>
      </c>
      <c r="BS30" s="677"/>
      <c r="BT30" s="677"/>
      <c r="BU30" s="677"/>
      <c r="BV30" s="677"/>
      <c r="BW30" s="677"/>
      <c r="BX30" s="677"/>
      <c r="BY30" s="677"/>
      <c r="BZ30" s="677"/>
      <c r="CA30" s="677"/>
      <c r="CB30" s="678"/>
      <c r="CD30" s="681"/>
      <c r="CE30" s="682"/>
      <c r="CF30" s="645" t="s">
        <v>311</v>
      </c>
      <c r="CG30" s="646"/>
      <c r="CH30" s="646"/>
      <c r="CI30" s="646"/>
      <c r="CJ30" s="646"/>
      <c r="CK30" s="646"/>
      <c r="CL30" s="646"/>
      <c r="CM30" s="646"/>
      <c r="CN30" s="646"/>
      <c r="CO30" s="646"/>
      <c r="CP30" s="646"/>
      <c r="CQ30" s="647"/>
      <c r="CR30" s="630">
        <v>735996</v>
      </c>
      <c r="CS30" s="631"/>
      <c r="CT30" s="631"/>
      <c r="CU30" s="631"/>
      <c r="CV30" s="631"/>
      <c r="CW30" s="631"/>
      <c r="CX30" s="631"/>
      <c r="CY30" s="632"/>
      <c r="CZ30" s="635">
        <v>12.8</v>
      </c>
      <c r="DA30" s="670"/>
      <c r="DB30" s="670"/>
      <c r="DC30" s="673"/>
      <c r="DD30" s="639">
        <v>734228</v>
      </c>
      <c r="DE30" s="631"/>
      <c r="DF30" s="631"/>
      <c r="DG30" s="631"/>
      <c r="DH30" s="631"/>
      <c r="DI30" s="631"/>
      <c r="DJ30" s="631"/>
      <c r="DK30" s="632"/>
      <c r="DL30" s="639">
        <v>729428</v>
      </c>
      <c r="DM30" s="631"/>
      <c r="DN30" s="631"/>
      <c r="DO30" s="631"/>
      <c r="DP30" s="631"/>
      <c r="DQ30" s="631"/>
      <c r="DR30" s="631"/>
      <c r="DS30" s="631"/>
      <c r="DT30" s="631"/>
      <c r="DU30" s="631"/>
      <c r="DV30" s="632"/>
      <c r="DW30" s="635">
        <v>20.6</v>
      </c>
      <c r="DX30" s="670"/>
      <c r="DY30" s="670"/>
      <c r="DZ30" s="670"/>
      <c r="EA30" s="670"/>
      <c r="EB30" s="670"/>
      <c r="EC30" s="671"/>
    </row>
    <row r="31" spans="2:133" ht="11.25" customHeight="1" x14ac:dyDescent="0.15">
      <c r="B31" s="627" t="s">
        <v>312</v>
      </c>
      <c r="C31" s="628"/>
      <c r="D31" s="628"/>
      <c r="E31" s="628"/>
      <c r="F31" s="628"/>
      <c r="G31" s="628"/>
      <c r="H31" s="628"/>
      <c r="I31" s="628"/>
      <c r="J31" s="628"/>
      <c r="K31" s="628"/>
      <c r="L31" s="628"/>
      <c r="M31" s="628"/>
      <c r="N31" s="628"/>
      <c r="O31" s="628"/>
      <c r="P31" s="628"/>
      <c r="Q31" s="629"/>
      <c r="R31" s="630">
        <v>3425</v>
      </c>
      <c r="S31" s="631"/>
      <c r="T31" s="631"/>
      <c r="U31" s="631"/>
      <c r="V31" s="631"/>
      <c r="W31" s="631"/>
      <c r="X31" s="631"/>
      <c r="Y31" s="632"/>
      <c r="Z31" s="633">
        <v>0.1</v>
      </c>
      <c r="AA31" s="633"/>
      <c r="AB31" s="633"/>
      <c r="AC31" s="633"/>
      <c r="AD31" s="634" t="s">
        <v>129</v>
      </c>
      <c r="AE31" s="634"/>
      <c r="AF31" s="634"/>
      <c r="AG31" s="634"/>
      <c r="AH31" s="634"/>
      <c r="AI31" s="634"/>
      <c r="AJ31" s="634"/>
      <c r="AK31" s="634"/>
      <c r="AL31" s="635" t="s">
        <v>129</v>
      </c>
      <c r="AM31" s="636"/>
      <c r="AN31" s="636"/>
      <c r="AO31" s="637"/>
      <c r="AP31" s="685" t="s">
        <v>313</v>
      </c>
      <c r="AQ31" s="686"/>
      <c r="AR31" s="686"/>
      <c r="AS31" s="686"/>
      <c r="AT31" s="691" t="s">
        <v>314</v>
      </c>
      <c r="AU31" s="360"/>
      <c r="AV31" s="360"/>
      <c r="AW31" s="360"/>
      <c r="AX31" s="616" t="s">
        <v>190</v>
      </c>
      <c r="AY31" s="617"/>
      <c r="AZ31" s="617"/>
      <c r="BA31" s="617"/>
      <c r="BB31" s="617"/>
      <c r="BC31" s="617"/>
      <c r="BD31" s="617"/>
      <c r="BE31" s="617"/>
      <c r="BF31" s="618"/>
      <c r="BG31" s="694">
        <v>99.3</v>
      </c>
      <c r="BH31" s="695"/>
      <c r="BI31" s="695"/>
      <c r="BJ31" s="695"/>
      <c r="BK31" s="695"/>
      <c r="BL31" s="695"/>
      <c r="BM31" s="625">
        <v>97.4</v>
      </c>
      <c r="BN31" s="695"/>
      <c r="BO31" s="695"/>
      <c r="BP31" s="695"/>
      <c r="BQ31" s="696"/>
      <c r="BR31" s="694">
        <v>99.4</v>
      </c>
      <c r="BS31" s="695"/>
      <c r="BT31" s="695"/>
      <c r="BU31" s="695"/>
      <c r="BV31" s="695"/>
      <c r="BW31" s="695"/>
      <c r="BX31" s="625">
        <v>97.7</v>
      </c>
      <c r="BY31" s="695"/>
      <c r="BZ31" s="695"/>
      <c r="CA31" s="695"/>
      <c r="CB31" s="696"/>
      <c r="CD31" s="681"/>
      <c r="CE31" s="682"/>
      <c r="CF31" s="645" t="s">
        <v>315</v>
      </c>
      <c r="CG31" s="646"/>
      <c r="CH31" s="646"/>
      <c r="CI31" s="646"/>
      <c r="CJ31" s="646"/>
      <c r="CK31" s="646"/>
      <c r="CL31" s="646"/>
      <c r="CM31" s="646"/>
      <c r="CN31" s="646"/>
      <c r="CO31" s="646"/>
      <c r="CP31" s="646"/>
      <c r="CQ31" s="647"/>
      <c r="CR31" s="630">
        <v>18786</v>
      </c>
      <c r="CS31" s="668"/>
      <c r="CT31" s="668"/>
      <c r="CU31" s="668"/>
      <c r="CV31" s="668"/>
      <c r="CW31" s="668"/>
      <c r="CX31" s="668"/>
      <c r="CY31" s="669"/>
      <c r="CZ31" s="635">
        <v>0.3</v>
      </c>
      <c r="DA31" s="670"/>
      <c r="DB31" s="670"/>
      <c r="DC31" s="673"/>
      <c r="DD31" s="639">
        <v>18542</v>
      </c>
      <c r="DE31" s="668"/>
      <c r="DF31" s="668"/>
      <c r="DG31" s="668"/>
      <c r="DH31" s="668"/>
      <c r="DI31" s="668"/>
      <c r="DJ31" s="668"/>
      <c r="DK31" s="669"/>
      <c r="DL31" s="639">
        <v>18542</v>
      </c>
      <c r="DM31" s="668"/>
      <c r="DN31" s="668"/>
      <c r="DO31" s="668"/>
      <c r="DP31" s="668"/>
      <c r="DQ31" s="668"/>
      <c r="DR31" s="668"/>
      <c r="DS31" s="668"/>
      <c r="DT31" s="668"/>
      <c r="DU31" s="668"/>
      <c r="DV31" s="669"/>
      <c r="DW31" s="635">
        <v>0.5</v>
      </c>
      <c r="DX31" s="670"/>
      <c r="DY31" s="670"/>
      <c r="DZ31" s="670"/>
      <c r="EA31" s="670"/>
      <c r="EB31" s="670"/>
      <c r="EC31" s="671"/>
    </row>
    <row r="32" spans="2:133" ht="11.25" customHeight="1" x14ac:dyDescent="0.15">
      <c r="B32" s="627" t="s">
        <v>316</v>
      </c>
      <c r="C32" s="628"/>
      <c r="D32" s="628"/>
      <c r="E32" s="628"/>
      <c r="F32" s="628"/>
      <c r="G32" s="628"/>
      <c r="H32" s="628"/>
      <c r="I32" s="628"/>
      <c r="J32" s="628"/>
      <c r="K32" s="628"/>
      <c r="L32" s="628"/>
      <c r="M32" s="628"/>
      <c r="N32" s="628"/>
      <c r="O32" s="628"/>
      <c r="P32" s="628"/>
      <c r="Q32" s="629"/>
      <c r="R32" s="630">
        <v>795330</v>
      </c>
      <c r="S32" s="631"/>
      <c r="T32" s="631"/>
      <c r="U32" s="631"/>
      <c r="V32" s="631"/>
      <c r="W32" s="631"/>
      <c r="X32" s="631"/>
      <c r="Y32" s="632"/>
      <c r="Z32" s="633">
        <v>13</v>
      </c>
      <c r="AA32" s="633"/>
      <c r="AB32" s="633"/>
      <c r="AC32" s="633"/>
      <c r="AD32" s="634" t="s">
        <v>129</v>
      </c>
      <c r="AE32" s="634"/>
      <c r="AF32" s="634"/>
      <c r="AG32" s="634"/>
      <c r="AH32" s="634"/>
      <c r="AI32" s="634"/>
      <c r="AJ32" s="634"/>
      <c r="AK32" s="634"/>
      <c r="AL32" s="635" t="s">
        <v>129</v>
      </c>
      <c r="AM32" s="636"/>
      <c r="AN32" s="636"/>
      <c r="AO32" s="637"/>
      <c r="AP32" s="687"/>
      <c r="AQ32" s="688"/>
      <c r="AR32" s="688"/>
      <c r="AS32" s="688"/>
      <c r="AT32" s="692"/>
      <c r="AU32" s="361" t="s">
        <v>317</v>
      </c>
      <c r="AV32" s="361"/>
      <c r="AW32" s="361"/>
      <c r="AX32" s="627" t="s">
        <v>318</v>
      </c>
      <c r="AY32" s="628"/>
      <c r="AZ32" s="628"/>
      <c r="BA32" s="628"/>
      <c r="BB32" s="628"/>
      <c r="BC32" s="628"/>
      <c r="BD32" s="628"/>
      <c r="BE32" s="628"/>
      <c r="BF32" s="629"/>
      <c r="BG32" s="697">
        <v>99.8</v>
      </c>
      <c r="BH32" s="668"/>
      <c r="BI32" s="668"/>
      <c r="BJ32" s="668"/>
      <c r="BK32" s="668"/>
      <c r="BL32" s="668"/>
      <c r="BM32" s="636">
        <v>98.5</v>
      </c>
      <c r="BN32" s="698"/>
      <c r="BO32" s="698"/>
      <c r="BP32" s="698"/>
      <c r="BQ32" s="699"/>
      <c r="BR32" s="697">
        <v>99.8</v>
      </c>
      <c r="BS32" s="668"/>
      <c r="BT32" s="668"/>
      <c r="BU32" s="668"/>
      <c r="BV32" s="668"/>
      <c r="BW32" s="668"/>
      <c r="BX32" s="636">
        <v>98.4</v>
      </c>
      <c r="BY32" s="698"/>
      <c r="BZ32" s="698"/>
      <c r="CA32" s="698"/>
      <c r="CB32" s="699"/>
      <c r="CD32" s="683"/>
      <c r="CE32" s="684"/>
      <c r="CF32" s="645" t="s">
        <v>319</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70"/>
      <c r="DB32" s="670"/>
      <c r="DC32" s="673"/>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70"/>
      <c r="DY32" s="670"/>
      <c r="DZ32" s="670"/>
      <c r="EA32" s="670"/>
      <c r="EB32" s="670"/>
      <c r="EC32" s="671"/>
    </row>
    <row r="33" spans="2:133" ht="11.25" customHeight="1" x14ac:dyDescent="0.15">
      <c r="B33" s="655" t="s">
        <v>320</v>
      </c>
      <c r="C33" s="656"/>
      <c r="D33" s="656"/>
      <c r="E33" s="656"/>
      <c r="F33" s="656"/>
      <c r="G33" s="656"/>
      <c r="H33" s="656"/>
      <c r="I33" s="656"/>
      <c r="J33" s="656"/>
      <c r="K33" s="656"/>
      <c r="L33" s="656"/>
      <c r="M33" s="656"/>
      <c r="N33" s="656"/>
      <c r="O33" s="656"/>
      <c r="P33" s="656"/>
      <c r="Q33" s="657"/>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89"/>
      <c r="AQ33" s="690"/>
      <c r="AR33" s="690"/>
      <c r="AS33" s="690"/>
      <c r="AT33" s="693"/>
      <c r="AU33" s="362"/>
      <c r="AV33" s="362"/>
      <c r="AW33" s="362"/>
      <c r="AX33" s="674" t="s">
        <v>321</v>
      </c>
      <c r="AY33" s="675"/>
      <c r="AZ33" s="675"/>
      <c r="BA33" s="675"/>
      <c r="BB33" s="675"/>
      <c r="BC33" s="675"/>
      <c r="BD33" s="675"/>
      <c r="BE33" s="675"/>
      <c r="BF33" s="676"/>
      <c r="BG33" s="700">
        <v>98.7</v>
      </c>
      <c r="BH33" s="701"/>
      <c r="BI33" s="701"/>
      <c r="BJ33" s="701"/>
      <c r="BK33" s="701"/>
      <c r="BL33" s="701"/>
      <c r="BM33" s="702">
        <v>95.6</v>
      </c>
      <c r="BN33" s="701"/>
      <c r="BO33" s="701"/>
      <c r="BP33" s="701"/>
      <c r="BQ33" s="703"/>
      <c r="BR33" s="700">
        <v>98.9</v>
      </c>
      <c r="BS33" s="701"/>
      <c r="BT33" s="701"/>
      <c r="BU33" s="701"/>
      <c r="BV33" s="701"/>
      <c r="BW33" s="701"/>
      <c r="BX33" s="702">
        <v>96.4</v>
      </c>
      <c r="BY33" s="701"/>
      <c r="BZ33" s="701"/>
      <c r="CA33" s="701"/>
      <c r="CB33" s="703"/>
      <c r="CD33" s="645" t="s">
        <v>322</v>
      </c>
      <c r="CE33" s="646"/>
      <c r="CF33" s="646"/>
      <c r="CG33" s="646"/>
      <c r="CH33" s="646"/>
      <c r="CI33" s="646"/>
      <c r="CJ33" s="646"/>
      <c r="CK33" s="646"/>
      <c r="CL33" s="646"/>
      <c r="CM33" s="646"/>
      <c r="CN33" s="646"/>
      <c r="CO33" s="646"/>
      <c r="CP33" s="646"/>
      <c r="CQ33" s="647"/>
      <c r="CR33" s="630">
        <v>2826587</v>
      </c>
      <c r="CS33" s="668"/>
      <c r="CT33" s="668"/>
      <c r="CU33" s="668"/>
      <c r="CV33" s="668"/>
      <c r="CW33" s="668"/>
      <c r="CX33" s="668"/>
      <c r="CY33" s="669"/>
      <c r="CZ33" s="635">
        <v>49.2</v>
      </c>
      <c r="DA33" s="670"/>
      <c r="DB33" s="670"/>
      <c r="DC33" s="673"/>
      <c r="DD33" s="639">
        <v>2173141</v>
      </c>
      <c r="DE33" s="668"/>
      <c r="DF33" s="668"/>
      <c r="DG33" s="668"/>
      <c r="DH33" s="668"/>
      <c r="DI33" s="668"/>
      <c r="DJ33" s="668"/>
      <c r="DK33" s="669"/>
      <c r="DL33" s="639">
        <v>1426956</v>
      </c>
      <c r="DM33" s="668"/>
      <c r="DN33" s="668"/>
      <c r="DO33" s="668"/>
      <c r="DP33" s="668"/>
      <c r="DQ33" s="668"/>
      <c r="DR33" s="668"/>
      <c r="DS33" s="668"/>
      <c r="DT33" s="668"/>
      <c r="DU33" s="668"/>
      <c r="DV33" s="669"/>
      <c r="DW33" s="635">
        <v>40.4</v>
      </c>
      <c r="DX33" s="670"/>
      <c r="DY33" s="670"/>
      <c r="DZ33" s="670"/>
      <c r="EA33" s="670"/>
      <c r="EB33" s="670"/>
      <c r="EC33" s="671"/>
    </row>
    <row r="34" spans="2:133" ht="11.25" customHeight="1" x14ac:dyDescent="0.15">
      <c r="B34" s="627" t="s">
        <v>323</v>
      </c>
      <c r="C34" s="628"/>
      <c r="D34" s="628"/>
      <c r="E34" s="628"/>
      <c r="F34" s="628"/>
      <c r="G34" s="628"/>
      <c r="H34" s="628"/>
      <c r="I34" s="628"/>
      <c r="J34" s="628"/>
      <c r="K34" s="628"/>
      <c r="L34" s="628"/>
      <c r="M34" s="628"/>
      <c r="N34" s="628"/>
      <c r="O34" s="628"/>
      <c r="P34" s="628"/>
      <c r="Q34" s="629"/>
      <c r="R34" s="630">
        <v>394471</v>
      </c>
      <c r="S34" s="631"/>
      <c r="T34" s="631"/>
      <c r="U34" s="631"/>
      <c r="V34" s="631"/>
      <c r="W34" s="631"/>
      <c r="X34" s="631"/>
      <c r="Y34" s="632"/>
      <c r="Z34" s="633">
        <v>6.4</v>
      </c>
      <c r="AA34" s="633"/>
      <c r="AB34" s="633"/>
      <c r="AC34" s="633"/>
      <c r="AD34" s="634" t="s">
        <v>129</v>
      </c>
      <c r="AE34" s="634"/>
      <c r="AF34" s="634"/>
      <c r="AG34" s="634"/>
      <c r="AH34" s="634"/>
      <c r="AI34" s="634"/>
      <c r="AJ34" s="634"/>
      <c r="AK34" s="634"/>
      <c r="AL34" s="635" t="s">
        <v>129</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324</v>
      </c>
      <c r="CE34" s="646"/>
      <c r="CF34" s="646"/>
      <c r="CG34" s="646"/>
      <c r="CH34" s="646"/>
      <c r="CI34" s="646"/>
      <c r="CJ34" s="646"/>
      <c r="CK34" s="646"/>
      <c r="CL34" s="646"/>
      <c r="CM34" s="646"/>
      <c r="CN34" s="646"/>
      <c r="CO34" s="646"/>
      <c r="CP34" s="646"/>
      <c r="CQ34" s="647"/>
      <c r="CR34" s="630">
        <v>720788</v>
      </c>
      <c r="CS34" s="631"/>
      <c r="CT34" s="631"/>
      <c r="CU34" s="631"/>
      <c r="CV34" s="631"/>
      <c r="CW34" s="631"/>
      <c r="CX34" s="631"/>
      <c r="CY34" s="632"/>
      <c r="CZ34" s="635">
        <v>12.5</v>
      </c>
      <c r="DA34" s="670"/>
      <c r="DB34" s="670"/>
      <c r="DC34" s="673"/>
      <c r="DD34" s="639">
        <v>576758</v>
      </c>
      <c r="DE34" s="631"/>
      <c r="DF34" s="631"/>
      <c r="DG34" s="631"/>
      <c r="DH34" s="631"/>
      <c r="DI34" s="631"/>
      <c r="DJ34" s="631"/>
      <c r="DK34" s="632"/>
      <c r="DL34" s="639">
        <v>400626</v>
      </c>
      <c r="DM34" s="631"/>
      <c r="DN34" s="631"/>
      <c r="DO34" s="631"/>
      <c r="DP34" s="631"/>
      <c r="DQ34" s="631"/>
      <c r="DR34" s="631"/>
      <c r="DS34" s="631"/>
      <c r="DT34" s="631"/>
      <c r="DU34" s="631"/>
      <c r="DV34" s="632"/>
      <c r="DW34" s="635">
        <v>11.3</v>
      </c>
      <c r="DX34" s="670"/>
      <c r="DY34" s="670"/>
      <c r="DZ34" s="670"/>
      <c r="EA34" s="670"/>
      <c r="EB34" s="670"/>
      <c r="EC34" s="671"/>
    </row>
    <row r="35" spans="2:133" ht="11.25" customHeight="1" x14ac:dyDescent="0.15">
      <c r="B35" s="627" t="s">
        <v>325</v>
      </c>
      <c r="C35" s="628"/>
      <c r="D35" s="628"/>
      <c r="E35" s="628"/>
      <c r="F35" s="628"/>
      <c r="G35" s="628"/>
      <c r="H35" s="628"/>
      <c r="I35" s="628"/>
      <c r="J35" s="628"/>
      <c r="K35" s="628"/>
      <c r="L35" s="628"/>
      <c r="M35" s="628"/>
      <c r="N35" s="628"/>
      <c r="O35" s="628"/>
      <c r="P35" s="628"/>
      <c r="Q35" s="629"/>
      <c r="R35" s="630">
        <v>28071</v>
      </c>
      <c r="S35" s="631"/>
      <c r="T35" s="631"/>
      <c r="U35" s="631"/>
      <c r="V35" s="631"/>
      <c r="W35" s="631"/>
      <c r="X35" s="631"/>
      <c r="Y35" s="632"/>
      <c r="Z35" s="633">
        <v>0.5</v>
      </c>
      <c r="AA35" s="633"/>
      <c r="AB35" s="633"/>
      <c r="AC35" s="633"/>
      <c r="AD35" s="634" t="s">
        <v>129</v>
      </c>
      <c r="AE35" s="634"/>
      <c r="AF35" s="634"/>
      <c r="AG35" s="634"/>
      <c r="AH35" s="634"/>
      <c r="AI35" s="634"/>
      <c r="AJ35" s="634"/>
      <c r="AK35" s="634"/>
      <c r="AL35" s="635" t="s">
        <v>129</v>
      </c>
      <c r="AM35" s="636"/>
      <c r="AN35" s="636"/>
      <c r="AO35" s="637"/>
      <c r="AP35" s="218"/>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260999</v>
      </c>
      <c r="CS35" s="668"/>
      <c r="CT35" s="668"/>
      <c r="CU35" s="668"/>
      <c r="CV35" s="668"/>
      <c r="CW35" s="668"/>
      <c r="CX35" s="668"/>
      <c r="CY35" s="669"/>
      <c r="CZ35" s="635">
        <v>4.5</v>
      </c>
      <c r="DA35" s="670"/>
      <c r="DB35" s="670"/>
      <c r="DC35" s="673"/>
      <c r="DD35" s="639">
        <v>181058</v>
      </c>
      <c r="DE35" s="668"/>
      <c r="DF35" s="668"/>
      <c r="DG35" s="668"/>
      <c r="DH35" s="668"/>
      <c r="DI35" s="668"/>
      <c r="DJ35" s="668"/>
      <c r="DK35" s="669"/>
      <c r="DL35" s="639">
        <v>135041</v>
      </c>
      <c r="DM35" s="668"/>
      <c r="DN35" s="668"/>
      <c r="DO35" s="668"/>
      <c r="DP35" s="668"/>
      <c r="DQ35" s="668"/>
      <c r="DR35" s="668"/>
      <c r="DS35" s="668"/>
      <c r="DT35" s="668"/>
      <c r="DU35" s="668"/>
      <c r="DV35" s="669"/>
      <c r="DW35" s="635">
        <v>3.8</v>
      </c>
      <c r="DX35" s="670"/>
      <c r="DY35" s="670"/>
      <c r="DZ35" s="670"/>
      <c r="EA35" s="670"/>
      <c r="EB35" s="670"/>
      <c r="EC35" s="671"/>
    </row>
    <row r="36" spans="2:133" ht="11.25" customHeight="1" x14ac:dyDescent="0.15">
      <c r="B36" s="627" t="s">
        <v>329</v>
      </c>
      <c r="C36" s="628"/>
      <c r="D36" s="628"/>
      <c r="E36" s="628"/>
      <c r="F36" s="628"/>
      <c r="G36" s="628"/>
      <c r="H36" s="628"/>
      <c r="I36" s="628"/>
      <c r="J36" s="628"/>
      <c r="K36" s="628"/>
      <c r="L36" s="628"/>
      <c r="M36" s="628"/>
      <c r="N36" s="628"/>
      <c r="O36" s="628"/>
      <c r="P36" s="628"/>
      <c r="Q36" s="629"/>
      <c r="R36" s="630">
        <v>188593</v>
      </c>
      <c r="S36" s="631"/>
      <c r="T36" s="631"/>
      <c r="U36" s="631"/>
      <c r="V36" s="631"/>
      <c r="W36" s="631"/>
      <c r="X36" s="631"/>
      <c r="Y36" s="632"/>
      <c r="Z36" s="633">
        <v>3.1</v>
      </c>
      <c r="AA36" s="633"/>
      <c r="AB36" s="633"/>
      <c r="AC36" s="633"/>
      <c r="AD36" s="634" t="s">
        <v>129</v>
      </c>
      <c r="AE36" s="634"/>
      <c r="AF36" s="634"/>
      <c r="AG36" s="634"/>
      <c r="AH36" s="634"/>
      <c r="AI36" s="634"/>
      <c r="AJ36" s="634"/>
      <c r="AK36" s="634"/>
      <c r="AL36" s="635" t="s">
        <v>129</v>
      </c>
      <c r="AM36" s="636"/>
      <c r="AN36" s="636"/>
      <c r="AO36" s="637"/>
      <c r="AP36" s="218"/>
      <c r="AQ36" s="704" t="s">
        <v>330</v>
      </c>
      <c r="AR36" s="705"/>
      <c r="AS36" s="705"/>
      <c r="AT36" s="705"/>
      <c r="AU36" s="705"/>
      <c r="AV36" s="705"/>
      <c r="AW36" s="705"/>
      <c r="AX36" s="705"/>
      <c r="AY36" s="706"/>
      <c r="AZ36" s="619">
        <v>730350</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45103</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990932</v>
      </c>
      <c r="CS36" s="631"/>
      <c r="CT36" s="631"/>
      <c r="CU36" s="631"/>
      <c r="CV36" s="631"/>
      <c r="CW36" s="631"/>
      <c r="CX36" s="631"/>
      <c r="CY36" s="632"/>
      <c r="CZ36" s="635">
        <v>17.2</v>
      </c>
      <c r="DA36" s="670"/>
      <c r="DB36" s="670"/>
      <c r="DC36" s="673"/>
      <c r="DD36" s="639">
        <v>805597</v>
      </c>
      <c r="DE36" s="631"/>
      <c r="DF36" s="631"/>
      <c r="DG36" s="631"/>
      <c r="DH36" s="631"/>
      <c r="DI36" s="631"/>
      <c r="DJ36" s="631"/>
      <c r="DK36" s="632"/>
      <c r="DL36" s="639">
        <v>568430</v>
      </c>
      <c r="DM36" s="631"/>
      <c r="DN36" s="631"/>
      <c r="DO36" s="631"/>
      <c r="DP36" s="631"/>
      <c r="DQ36" s="631"/>
      <c r="DR36" s="631"/>
      <c r="DS36" s="631"/>
      <c r="DT36" s="631"/>
      <c r="DU36" s="631"/>
      <c r="DV36" s="632"/>
      <c r="DW36" s="635">
        <v>16.100000000000001</v>
      </c>
      <c r="DX36" s="670"/>
      <c r="DY36" s="670"/>
      <c r="DZ36" s="670"/>
      <c r="EA36" s="670"/>
      <c r="EB36" s="670"/>
      <c r="EC36" s="671"/>
    </row>
    <row r="37" spans="2:133" ht="11.25" customHeight="1" x14ac:dyDescent="0.15">
      <c r="B37" s="627" t="s">
        <v>333</v>
      </c>
      <c r="C37" s="628"/>
      <c r="D37" s="628"/>
      <c r="E37" s="628"/>
      <c r="F37" s="628"/>
      <c r="G37" s="628"/>
      <c r="H37" s="628"/>
      <c r="I37" s="628"/>
      <c r="J37" s="628"/>
      <c r="K37" s="628"/>
      <c r="L37" s="628"/>
      <c r="M37" s="628"/>
      <c r="N37" s="628"/>
      <c r="O37" s="628"/>
      <c r="P37" s="628"/>
      <c r="Q37" s="629"/>
      <c r="R37" s="630">
        <v>302999</v>
      </c>
      <c r="S37" s="631"/>
      <c r="T37" s="631"/>
      <c r="U37" s="631"/>
      <c r="V37" s="631"/>
      <c r="W37" s="631"/>
      <c r="X37" s="631"/>
      <c r="Y37" s="632"/>
      <c r="Z37" s="633">
        <v>4.9000000000000004</v>
      </c>
      <c r="AA37" s="633"/>
      <c r="AB37" s="633"/>
      <c r="AC37" s="633"/>
      <c r="AD37" s="634" t="s">
        <v>129</v>
      </c>
      <c r="AE37" s="634"/>
      <c r="AF37" s="634"/>
      <c r="AG37" s="634"/>
      <c r="AH37" s="634"/>
      <c r="AI37" s="634"/>
      <c r="AJ37" s="634"/>
      <c r="AK37" s="634"/>
      <c r="AL37" s="635" t="s">
        <v>129</v>
      </c>
      <c r="AM37" s="636"/>
      <c r="AN37" s="636"/>
      <c r="AO37" s="637"/>
      <c r="AQ37" s="708" t="s">
        <v>334</v>
      </c>
      <c r="AR37" s="709"/>
      <c r="AS37" s="709"/>
      <c r="AT37" s="709"/>
      <c r="AU37" s="709"/>
      <c r="AV37" s="709"/>
      <c r="AW37" s="709"/>
      <c r="AX37" s="709"/>
      <c r="AY37" s="710"/>
      <c r="AZ37" s="630">
        <v>270000</v>
      </c>
      <c r="BA37" s="631"/>
      <c r="BB37" s="631"/>
      <c r="BC37" s="631"/>
      <c r="BD37" s="668"/>
      <c r="BE37" s="668"/>
      <c r="BF37" s="699"/>
      <c r="BG37" s="645" t="s">
        <v>335</v>
      </c>
      <c r="BH37" s="646"/>
      <c r="BI37" s="646"/>
      <c r="BJ37" s="646"/>
      <c r="BK37" s="646"/>
      <c r="BL37" s="646"/>
      <c r="BM37" s="646"/>
      <c r="BN37" s="646"/>
      <c r="BO37" s="646"/>
      <c r="BP37" s="646"/>
      <c r="BQ37" s="646"/>
      <c r="BR37" s="646"/>
      <c r="BS37" s="646"/>
      <c r="BT37" s="646"/>
      <c r="BU37" s="647"/>
      <c r="BV37" s="630">
        <v>10207</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217215</v>
      </c>
      <c r="CS37" s="668"/>
      <c r="CT37" s="668"/>
      <c r="CU37" s="668"/>
      <c r="CV37" s="668"/>
      <c r="CW37" s="668"/>
      <c r="CX37" s="668"/>
      <c r="CY37" s="669"/>
      <c r="CZ37" s="635">
        <v>3.8</v>
      </c>
      <c r="DA37" s="670"/>
      <c r="DB37" s="670"/>
      <c r="DC37" s="673"/>
      <c r="DD37" s="639">
        <v>214240</v>
      </c>
      <c r="DE37" s="668"/>
      <c r="DF37" s="668"/>
      <c r="DG37" s="668"/>
      <c r="DH37" s="668"/>
      <c r="DI37" s="668"/>
      <c r="DJ37" s="668"/>
      <c r="DK37" s="669"/>
      <c r="DL37" s="639">
        <v>207097</v>
      </c>
      <c r="DM37" s="668"/>
      <c r="DN37" s="668"/>
      <c r="DO37" s="668"/>
      <c r="DP37" s="668"/>
      <c r="DQ37" s="668"/>
      <c r="DR37" s="668"/>
      <c r="DS37" s="668"/>
      <c r="DT37" s="668"/>
      <c r="DU37" s="668"/>
      <c r="DV37" s="669"/>
      <c r="DW37" s="635">
        <v>5.9</v>
      </c>
      <c r="DX37" s="670"/>
      <c r="DY37" s="670"/>
      <c r="DZ37" s="670"/>
      <c r="EA37" s="670"/>
      <c r="EB37" s="670"/>
      <c r="EC37" s="671"/>
    </row>
    <row r="38" spans="2:133" ht="11.25" customHeight="1" x14ac:dyDescent="0.15">
      <c r="B38" s="627" t="s">
        <v>337</v>
      </c>
      <c r="C38" s="628"/>
      <c r="D38" s="628"/>
      <c r="E38" s="628"/>
      <c r="F38" s="628"/>
      <c r="G38" s="628"/>
      <c r="H38" s="628"/>
      <c r="I38" s="628"/>
      <c r="J38" s="628"/>
      <c r="K38" s="628"/>
      <c r="L38" s="628"/>
      <c r="M38" s="628"/>
      <c r="N38" s="628"/>
      <c r="O38" s="628"/>
      <c r="P38" s="628"/>
      <c r="Q38" s="629"/>
      <c r="R38" s="630">
        <v>188141</v>
      </c>
      <c r="S38" s="631"/>
      <c r="T38" s="631"/>
      <c r="U38" s="631"/>
      <c r="V38" s="631"/>
      <c r="W38" s="631"/>
      <c r="X38" s="631"/>
      <c r="Y38" s="632"/>
      <c r="Z38" s="633">
        <v>3.1</v>
      </c>
      <c r="AA38" s="633"/>
      <c r="AB38" s="633"/>
      <c r="AC38" s="633"/>
      <c r="AD38" s="634" t="s">
        <v>129</v>
      </c>
      <c r="AE38" s="634"/>
      <c r="AF38" s="634"/>
      <c r="AG38" s="634"/>
      <c r="AH38" s="634"/>
      <c r="AI38" s="634"/>
      <c r="AJ38" s="634"/>
      <c r="AK38" s="634"/>
      <c r="AL38" s="635" t="s">
        <v>129</v>
      </c>
      <c r="AM38" s="636"/>
      <c r="AN38" s="636"/>
      <c r="AO38" s="637"/>
      <c r="AQ38" s="708" t="s">
        <v>338</v>
      </c>
      <c r="AR38" s="709"/>
      <c r="AS38" s="709"/>
      <c r="AT38" s="709"/>
      <c r="AU38" s="709"/>
      <c r="AV38" s="709"/>
      <c r="AW38" s="709"/>
      <c r="AX38" s="709"/>
      <c r="AY38" s="710"/>
      <c r="AZ38" s="630">
        <v>132801</v>
      </c>
      <c r="BA38" s="631"/>
      <c r="BB38" s="631"/>
      <c r="BC38" s="631"/>
      <c r="BD38" s="668"/>
      <c r="BE38" s="668"/>
      <c r="BF38" s="699"/>
      <c r="BG38" s="645" t="s">
        <v>339</v>
      </c>
      <c r="BH38" s="646"/>
      <c r="BI38" s="646"/>
      <c r="BJ38" s="646"/>
      <c r="BK38" s="646"/>
      <c r="BL38" s="646"/>
      <c r="BM38" s="646"/>
      <c r="BN38" s="646"/>
      <c r="BO38" s="646"/>
      <c r="BP38" s="646"/>
      <c r="BQ38" s="646"/>
      <c r="BR38" s="646"/>
      <c r="BS38" s="646"/>
      <c r="BT38" s="646"/>
      <c r="BU38" s="647"/>
      <c r="BV38" s="630">
        <v>705</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396055</v>
      </c>
      <c r="CS38" s="631"/>
      <c r="CT38" s="631"/>
      <c r="CU38" s="631"/>
      <c r="CV38" s="631"/>
      <c r="CW38" s="631"/>
      <c r="CX38" s="631"/>
      <c r="CY38" s="632"/>
      <c r="CZ38" s="635">
        <v>6.9</v>
      </c>
      <c r="DA38" s="670"/>
      <c r="DB38" s="670"/>
      <c r="DC38" s="673"/>
      <c r="DD38" s="639">
        <v>355874</v>
      </c>
      <c r="DE38" s="631"/>
      <c r="DF38" s="631"/>
      <c r="DG38" s="631"/>
      <c r="DH38" s="631"/>
      <c r="DI38" s="631"/>
      <c r="DJ38" s="631"/>
      <c r="DK38" s="632"/>
      <c r="DL38" s="639">
        <v>322859</v>
      </c>
      <c r="DM38" s="631"/>
      <c r="DN38" s="631"/>
      <c r="DO38" s="631"/>
      <c r="DP38" s="631"/>
      <c r="DQ38" s="631"/>
      <c r="DR38" s="631"/>
      <c r="DS38" s="631"/>
      <c r="DT38" s="631"/>
      <c r="DU38" s="631"/>
      <c r="DV38" s="632"/>
      <c r="DW38" s="635">
        <v>9.1</v>
      </c>
      <c r="DX38" s="670"/>
      <c r="DY38" s="670"/>
      <c r="DZ38" s="670"/>
      <c r="EA38" s="670"/>
      <c r="EB38" s="670"/>
      <c r="EC38" s="671"/>
    </row>
    <row r="39" spans="2:133" ht="11.25" customHeight="1" x14ac:dyDescent="0.15">
      <c r="B39" s="627" t="s">
        <v>341</v>
      </c>
      <c r="C39" s="628"/>
      <c r="D39" s="628"/>
      <c r="E39" s="628"/>
      <c r="F39" s="628"/>
      <c r="G39" s="628"/>
      <c r="H39" s="628"/>
      <c r="I39" s="628"/>
      <c r="J39" s="628"/>
      <c r="K39" s="628"/>
      <c r="L39" s="628"/>
      <c r="M39" s="628"/>
      <c r="N39" s="628"/>
      <c r="O39" s="628"/>
      <c r="P39" s="628"/>
      <c r="Q39" s="629"/>
      <c r="R39" s="630">
        <v>54279</v>
      </c>
      <c r="S39" s="631"/>
      <c r="T39" s="631"/>
      <c r="U39" s="631"/>
      <c r="V39" s="631"/>
      <c r="W39" s="631"/>
      <c r="X39" s="631"/>
      <c r="Y39" s="632"/>
      <c r="Z39" s="633">
        <v>0.9</v>
      </c>
      <c r="AA39" s="633"/>
      <c r="AB39" s="633"/>
      <c r="AC39" s="633"/>
      <c r="AD39" s="634">
        <v>31</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v>64295</v>
      </c>
      <c r="BA39" s="631"/>
      <c r="BB39" s="631"/>
      <c r="BC39" s="631"/>
      <c r="BD39" s="668"/>
      <c r="BE39" s="668"/>
      <c r="BF39" s="699"/>
      <c r="BG39" s="645" t="s">
        <v>343</v>
      </c>
      <c r="BH39" s="646"/>
      <c r="BI39" s="646"/>
      <c r="BJ39" s="646"/>
      <c r="BK39" s="646"/>
      <c r="BL39" s="646"/>
      <c r="BM39" s="646"/>
      <c r="BN39" s="646"/>
      <c r="BO39" s="646"/>
      <c r="BP39" s="646"/>
      <c r="BQ39" s="646"/>
      <c r="BR39" s="646"/>
      <c r="BS39" s="646"/>
      <c r="BT39" s="646"/>
      <c r="BU39" s="647"/>
      <c r="BV39" s="630">
        <v>1092</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405013</v>
      </c>
      <c r="CS39" s="668"/>
      <c r="CT39" s="668"/>
      <c r="CU39" s="668"/>
      <c r="CV39" s="668"/>
      <c r="CW39" s="668"/>
      <c r="CX39" s="668"/>
      <c r="CY39" s="669"/>
      <c r="CZ39" s="635">
        <v>7</v>
      </c>
      <c r="DA39" s="670"/>
      <c r="DB39" s="670"/>
      <c r="DC39" s="673"/>
      <c r="DD39" s="639">
        <v>239079</v>
      </c>
      <c r="DE39" s="668"/>
      <c r="DF39" s="668"/>
      <c r="DG39" s="668"/>
      <c r="DH39" s="668"/>
      <c r="DI39" s="668"/>
      <c r="DJ39" s="668"/>
      <c r="DK39" s="669"/>
      <c r="DL39" s="639" t="s">
        <v>129</v>
      </c>
      <c r="DM39" s="668"/>
      <c r="DN39" s="668"/>
      <c r="DO39" s="668"/>
      <c r="DP39" s="668"/>
      <c r="DQ39" s="668"/>
      <c r="DR39" s="668"/>
      <c r="DS39" s="668"/>
      <c r="DT39" s="668"/>
      <c r="DU39" s="668"/>
      <c r="DV39" s="669"/>
      <c r="DW39" s="635" t="s">
        <v>129</v>
      </c>
      <c r="DX39" s="670"/>
      <c r="DY39" s="670"/>
      <c r="DZ39" s="670"/>
      <c r="EA39" s="670"/>
      <c r="EB39" s="670"/>
      <c r="EC39" s="671"/>
    </row>
    <row r="40" spans="2:133" ht="11.25" customHeight="1" x14ac:dyDescent="0.15">
      <c r="B40" s="627" t="s">
        <v>345</v>
      </c>
      <c r="C40" s="628"/>
      <c r="D40" s="628"/>
      <c r="E40" s="628"/>
      <c r="F40" s="628"/>
      <c r="G40" s="628"/>
      <c r="H40" s="628"/>
      <c r="I40" s="628"/>
      <c r="J40" s="628"/>
      <c r="K40" s="628"/>
      <c r="L40" s="628"/>
      <c r="M40" s="628"/>
      <c r="N40" s="628"/>
      <c r="O40" s="628"/>
      <c r="P40" s="628"/>
      <c r="Q40" s="629"/>
      <c r="R40" s="630">
        <v>391100</v>
      </c>
      <c r="S40" s="631"/>
      <c r="T40" s="631"/>
      <c r="U40" s="631"/>
      <c r="V40" s="631"/>
      <c r="W40" s="631"/>
      <c r="X40" s="631"/>
      <c r="Y40" s="632"/>
      <c r="Z40" s="633">
        <v>6.4</v>
      </c>
      <c r="AA40" s="633"/>
      <c r="AB40" s="633"/>
      <c r="AC40" s="633"/>
      <c r="AD40" s="634" t="s">
        <v>129</v>
      </c>
      <c r="AE40" s="634"/>
      <c r="AF40" s="634"/>
      <c r="AG40" s="634"/>
      <c r="AH40" s="634"/>
      <c r="AI40" s="634"/>
      <c r="AJ40" s="634"/>
      <c r="AK40" s="634"/>
      <c r="AL40" s="635" t="s">
        <v>129</v>
      </c>
      <c r="AM40" s="636"/>
      <c r="AN40" s="636"/>
      <c r="AO40" s="637"/>
      <c r="AQ40" s="708" t="s">
        <v>346</v>
      </c>
      <c r="AR40" s="709"/>
      <c r="AS40" s="709"/>
      <c r="AT40" s="709"/>
      <c r="AU40" s="709"/>
      <c r="AV40" s="709"/>
      <c r="AW40" s="709"/>
      <c r="AX40" s="709"/>
      <c r="AY40" s="710"/>
      <c r="AZ40" s="630" t="s">
        <v>129</v>
      </c>
      <c r="BA40" s="631"/>
      <c r="BB40" s="631"/>
      <c r="BC40" s="631"/>
      <c r="BD40" s="668"/>
      <c r="BE40" s="668"/>
      <c r="BF40" s="699"/>
      <c r="BG40" s="711" t="s">
        <v>347</v>
      </c>
      <c r="BH40" s="712"/>
      <c r="BI40" s="712"/>
      <c r="BJ40" s="712"/>
      <c r="BK40" s="712"/>
      <c r="BL40" s="363"/>
      <c r="BM40" s="646" t="s">
        <v>348</v>
      </c>
      <c r="BN40" s="646"/>
      <c r="BO40" s="646"/>
      <c r="BP40" s="646"/>
      <c r="BQ40" s="646"/>
      <c r="BR40" s="646"/>
      <c r="BS40" s="646"/>
      <c r="BT40" s="646"/>
      <c r="BU40" s="647"/>
      <c r="BV40" s="630">
        <v>81</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52800</v>
      </c>
      <c r="CS40" s="631"/>
      <c r="CT40" s="631"/>
      <c r="CU40" s="631"/>
      <c r="CV40" s="631"/>
      <c r="CW40" s="631"/>
      <c r="CX40" s="631"/>
      <c r="CY40" s="632"/>
      <c r="CZ40" s="635">
        <v>0.9</v>
      </c>
      <c r="DA40" s="670"/>
      <c r="DB40" s="670"/>
      <c r="DC40" s="673"/>
      <c r="DD40" s="639">
        <v>14775</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70"/>
      <c r="DY40" s="670"/>
      <c r="DZ40" s="670"/>
      <c r="EA40" s="670"/>
      <c r="EB40" s="670"/>
      <c r="EC40" s="671"/>
    </row>
    <row r="41" spans="2:133" ht="11.25" customHeight="1" x14ac:dyDescent="0.15">
      <c r="B41" s="627" t="s">
        <v>350</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351</v>
      </c>
      <c r="AR41" s="709"/>
      <c r="AS41" s="709"/>
      <c r="AT41" s="709"/>
      <c r="AU41" s="709"/>
      <c r="AV41" s="709"/>
      <c r="AW41" s="709"/>
      <c r="AX41" s="709"/>
      <c r="AY41" s="710"/>
      <c r="AZ41" s="630">
        <v>63342</v>
      </c>
      <c r="BA41" s="631"/>
      <c r="BB41" s="631"/>
      <c r="BC41" s="631"/>
      <c r="BD41" s="668"/>
      <c r="BE41" s="668"/>
      <c r="BF41" s="699"/>
      <c r="BG41" s="711"/>
      <c r="BH41" s="712"/>
      <c r="BI41" s="712"/>
      <c r="BJ41" s="712"/>
      <c r="BK41" s="712"/>
      <c r="BL41" s="363"/>
      <c r="BM41" s="646" t="s">
        <v>352</v>
      </c>
      <c r="BN41" s="646"/>
      <c r="BO41" s="646"/>
      <c r="BP41" s="646"/>
      <c r="BQ41" s="646"/>
      <c r="BR41" s="646"/>
      <c r="BS41" s="646"/>
      <c r="BT41" s="646"/>
      <c r="BU41" s="647"/>
      <c r="BV41" s="630" t="s">
        <v>129</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129</v>
      </c>
      <c r="CS41" s="668"/>
      <c r="CT41" s="668"/>
      <c r="CU41" s="668"/>
      <c r="CV41" s="668"/>
      <c r="CW41" s="668"/>
      <c r="CX41" s="668"/>
      <c r="CY41" s="669"/>
      <c r="CZ41" s="635" t="s">
        <v>129</v>
      </c>
      <c r="DA41" s="670"/>
      <c r="DB41" s="670"/>
      <c r="DC41" s="673"/>
      <c r="DD41" s="639" t="s">
        <v>129</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354</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355</v>
      </c>
      <c r="AR42" s="719"/>
      <c r="AS42" s="719"/>
      <c r="AT42" s="719"/>
      <c r="AU42" s="719"/>
      <c r="AV42" s="719"/>
      <c r="AW42" s="719"/>
      <c r="AX42" s="719"/>
      <c r="AY42" s="720"/>
      <c r="AZ42" s="724">
        <v>199912</v>
      </c>
      <c r="BA42" s="725"/>
      <c r="BB42" s="725"/>
      <c r="BC42" s="725"/>
      <c r="BD42" s="701"/>
      <c r="BE42" s="701"/>
      <c r="BF42" s="703"/>
      <c r="BG42" s="713"/>
      <c r="BH42" s="714"/>
      <c r="BI42" s="714"/>
      <c r="BJ42" s="714"/>
      <c r="BK42" s="714"/>
      <c r="BL42" s="364"/>
      <c r="BM42" s="659" t="s">
        <v>356</v>
      </c>
      <c r="BN42" s="659"/>
      <c r="BO42" s="659"/>
      <c r="BP42" s="659"/>
      <c r="BQ42" s="659"/>
      <c r="BR42" s="659"/>
      <c r="BS42" s="659"/>
      <c r="BT42" s="659"/>
      <c r="BU42" s="660"/>
      <c r="BV42" s="724">
        <v>421</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878960</v>
      </c>
      <c r="CS42" s="668"/>
      <c r="CT42" s="668"/>
      <c r="CU42" s="668"/>
      <c r="CV42" s="668"/>
      <c r="CW42" s="668"/>
      <c r="CX42" s="668"/>
      <c r="CY42" s="669"/>
      <c r="CZ42" s="635">
        <v>15.3</v>
      </c>
      <c r="DA42" s="670"/>
      <c r="DB42" s="670"/>
      <c r="DC42" s="673"/>
      <c r="DD42" s="639">
        <v>155561</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358</v>
      </c>
      <c r="C43" s="628"/>
      <c r="D43" s="628"/>
      <c r="E43" s="628"/>
      <c r="F43" s="628"/>
      <c r="G43" s="628"/>
      <c r="H43" s="628"/>
      <c r="I43" s="628"/>
      <c r="J43" s="628"/>
      <c r="K43" s="628"/>
      <c r="L43" s="628"/>
      <c r="M43" s="628"/>
      <c r="N43" s="628"/>
      <c r="O43" s="628"/>
      <c r="P43" s="628"/>
      <c r="Q43" s="629"/>
      <c r="R43" s="630">
        <v>121400</v>
      </c>
      <c r="S43" s="631"/>
      <c r="T43" s="631"/>
      <c r="U43" s="631"/>
      <c r="V43" s="631"/>
      <c r="W43" s="631"/>
      <c r="X43" s="631"/>
      <c r="Y43" s="632"/>
      <c r="Z43" s="633">
        <v>2</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359</v>
      </c>
      <c r="CE43" s="628"/>
      <c r="CF43" s="628"/>
      <c r="CG43" s="628"/>
      <c r="CH43" s="628"/>
      <c r="CI43" s="628"/>
      <c r="CJ43" s="628"/>
      <c r="CK43" s="628"/>
      <c r="CL43" s="628"/>
      <c r="CM43" s="628"/>
      <c r="CN43" s="628"/>
      <c r="CO43" s="628"/>
      <c r="CP43" s="628"/>
      <c r="CQ43" s="629"/>
      <c r="CR43" s="630">
        <v>14785</v>
      </c>
      <c r="CS43" s="668"/>
      <c r="CT43" s="668"/>
      <c r="CU43" s="668"/>
      <c r="CV43" s="668"/>
      <c r="CW43" s="668"/>
      <c r="CX43" s="668"/>
      <c r="CY43" s="669"/>
      <c r="CZ43" s="635">
        <v>0.3</v>
      </c>
      <c r="DA43" s="670"/>
      <c r="DB43" s="670"/>
      <c r="DC43" s="673"/>
      <c r="DD43" s="639">
        <v>14448</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360</v>
      </c>
      <c r="C44" s="675"/>
      <c r="D44" s="675"/>
      <c r="E44" s="675"/>
      <c r="F44" s="675"/>
      <c r="G44" s="675"/>
      <c r="H44" s="675"/>
      <c r="I44" s="675"/>
      <c r="J44" s="675"/>
      <c r="K44" s="675"/>
      <c r="L44" s="675"/>
      <c r="M44" s="675"/>
      <c r="N44" s="675"/>
      <c r="O44" s="675"/>
      <c r="P44" s="675"/>
      <c r="Q44" s="676"/>
      <c r="R44" s="724">
        <v>6125284</v>
      </c>
      <c r="S44" s="725"/>
      <c r="T44" s="725"/>
      <c r="U44" s="725"/>
      <c r="V44" s="725"/>
      <c r="W44" s="725"/>
      <c r="X44" s="725"/>
      <c r="Y44" s="726"/>
      <c r="Z44" s="727">
        <v>100</v>
      </c>
      <c r="AA44" s="727"/>
      <c r="AB44" s="727"/>
      <c r="AC44" s="727"/>
      <c r="AD44" s="728">
        <v>3414422</v>
      </c>
      <c r="AE44" s="728"/>
      <c r="AF44" s="728"/>
      <c r="AG44" s="728"/>
      <c r="AH44" s="728"/>
      <c r="AI44" s="728"/>
      <c r="AJ44" s="728"/>
      <c r="AK44" s="728"/>
      <c r="AL44" s="729">
        <v>100</v>
      </c>
      <c r="AM44" s="702"/>
      <c r="AN44" s="702"/>
      <c r="AO44" s="730"/>
      <c r="CD44" s="731" t="s">
        <v>307</v>
      </c>
      <c r="CE44" s="732"/>
      <c r="CF44" s="627" t="s">
        <v>361</v>
      </c>
      <c r="CG44" s="628"/>
      <c r="CH44" s="628"/>
      <c r="CI44" s="628"/>
      <c r="CJ44" s="628"/>
      <c r="CK44" s="628"/>
      <c r="CL44" s="628"/>
      <c r="CM44" s="628"/>
      <c r="CN44" s="628"/>
      <c r="CO44" s="628"/>
      <c r="CP44" s="628"/>
      <c r="CQ44" s="629"/>
      <c r="CR44" s="630">
        <v>420098</v>
      </c>
      <c r="CS44" s="631"/>
      <c r="CT44" s="631"/>
      <c r="CU44" s="631"/>
      <c r="CV44" s="631"/>
      <c r="CW44" s="631"/>
      <c r="CX44" s="631"/>
      <c r="CY44" s="632"/>
      <c r="CZ44" s="635">
        <v>7.3</v>
      </c>
      <c r="DA44" s="636"/>
      <c r="DB44" s="636"/>
      <c r="DC44" s="648"/>
      <c r="DD44" s="639">
        <v>71888</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362</v>
      </c>
      <c r="CG45" s="628"/>
      <c r="CH45" s="628"/>
      <c r="CI45" s="628"/>
      <c r="CJ45" s="628"/>
      <c r="CK45" s="628"/>
      <c r="CL45" s="628"/>
      <c r="CM45" s="628"/>
      <c r="CN45" s="628"/>
      <c r="CO45" s="628"/>
      <c r="CP45" s="628"/>
      <c r="CQ45" s="629"/>
      <c r="CR45" s="630">
        <v>216220</v>
      </c>
      <c r="CS45" s="668"/>
      <c r="CT45" s="668"/>
      <c r="CU45" s="668"/>
      <c r="CV45" s="668"/>
      <c r="CW45" s="668"/>
      <c r="CX45" s="668"/>
      <c r="CY45" s="669"/>
      <c r="CZ45" s="635">
        <v>3.8</v>
      </c>
      <c r="DA45" s="670"/>
      <c r="DB45" s="670"/>
      <c r="DC45" s="673"/>
      <c r="DD45" s="639">
        <v>12765</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364</v>
      </c>
      <c r="CG46" s="628"/>
      <c r="CH46" s="628"/>
      <c r="CI46" s="628"/>
      <c r="CJ46" s="628"/>
      <c r="CK46" s="628"/>
      <c r="CL46" s="628"/>
      <c r="CM46" s="628"/>
      <c r="CN46" s="628"/>
      <c r="CO46" s="628"/>
      <c r="CP46" s="628"/>
      <c r="CQ46" s="629"/>
      <c r="CR46" s="630">
        <v>193273</v>
      </c>
      <c r="CS46" s="631"/>
      <c r="CT46" s="631"/>
      <c r="CU46" s="631"/>
      <c r="CV46" s="631"/>
      <c r="CW46" s="631"/>
      <c r="CX46" s="631"/>
      <c r="CY46" s="632"/>
      <c r="CZ46" s="635">
        <v>3.4</v>
      </c>
      <c r="DA46" s="636"/>
      <c r="DB46" s="636"/>
      <c r="DC46" s="648"/>
      <c r="DD46" s="639">
        <v>52718</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v>458862</v>
      </c>
      <c r="CS47" s="668"/>
      <c r="CT47" s="668"/>
      <c r="CU47" s="668"/>
      <c r="CV47" s="668"/>
      <c r="CW47" s="668"/>
      <c r="CX47" s="668"/>
      <c r="CY47" s="669"/>
      <c r="CZ47" s="635">
        <v>8</v>
      </c>
      <c r="DA47" s="670"/>
      <c r="DB47" s="670"/>
      <c r="DC47" s="673"/>
      <c r="DD47" s="639">
        <v>83673</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369</v>
      </c>
      <c r="CE49" s="675"/>
      <c r="CF49" s="675"/>
      <c r="CG49" s="675"/>
      <c r="CH49" s="675"/>
      <c r="CI49" s="675"/>
      <c r="CJ49" s="675"/>
      <c r="CK49" s="675"/>
      <c r="CL49" s="675"/>
      <c r="CM49" s="675"/>
      <c r="CN49" s="675"/>
      <c r="CO49" s="675"/>
      <c r="CP49" s="675"/>
      <c r="CQ49" s="676"/>
      <c r="CR49" s="724">
        <v>5747443</v>
      </c>
      <c r="CS49" s="701"/>
      <c r="CT49" s="701"/>
      <c r="CU49" s="701"/>
      <c r="CV49" s="701"/>
      <c r="CW49" s="701"/>
      <c r="CX49" s="701"/>
      <c r="CY49" s="738"/>
      <c r="CZ49" s="729">
        <v>100</v>
      </c>
      <c r="DA49" s="739"/>
      <c r="DB49" s="739"/>
      <c r="DC49" s="740"/>
      <c r="DD49" s="741">
        <v>4044452</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uGfmg3cPKVjoWpN1HsEjmGMWj7q+/kX15ZLTMV1KxBxSqgSB/JBHbhqzDR7kHDf3+SO+4opVe6HJBNMcycQOw==" saltValue="m6ZgVeTr5HddNTeneTWpj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370</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371</v>
      </c>
      <c r="DK2" s="1121"/>
      <c r="DL2" s="1121"/>
      <c r="DM2" s="1121"/>
      <c r="DN2" s="1121"/>
      <c r="DO2" s="1122"/>
      <c r="DP2" s="224"/>
      <c r="DQ2" s="1120" t="s">
        <v>372</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3"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28"/>
      <c r="BA5" s="228"/>
      <c r="BB5" s="228"/>
      <c r="BC5" s="228"/>
      <c r="BD5" s="228"/>
      <c r="BE5" s="229"/>
      <c r="BF5" s="229"/>
      <c r="BG5" s="229"/>
      <c r="BH5" s="229"/>
      <c r="BI5" s="229"/>
      <c r="BJ5" s="229"/>
      <c r="BK5" s="229"/>
      <c r="BL5" s="229"/>
      <c r="BM5" s="229"/>
      <c r="BN5" s="229"/>
      <c r="BO5" s="229"/>
      <c r="BP5" s="229"/>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3" t="s">
        <v>389</v>
      </c>
      <c r="DH5" s="1114"/>
      <c r="DI5" s="1114"/>
      <c r="DJ5" s="1114"/>
      <c r="DK5" s="1115"/>
      <c r="DL5" s="1113" t="s">
        <v>390</v>
      </c>
      <c r="DM5" s="1114"/>
      <c r="DN5" s="1114"/>
      <c r="DO5" s="1114"/>
      <c r="DP5" s="1115"/>
      <c r="DQ5" s="1030" t="s">
        <v>391</v>
      </c>
      <c r="DR5" s="1031"/>
      <c r="DS5" s="1031"/>
      <c r="DT5" s="1031"/>
      <c r="DU5" s="1032"/>
      <c r="DV5" s="1030" t="s">
        <v>382</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392</v>
      </c>
      <c r="C7" s="1077"/>
      <c r="D7" s="1077"/>
      <c r="E7" s="1077"/>
      <c r="F7" s="1077"/>
      <c r="G7" s="1077"/>
      <c r="H7" s="1077"/>
      <c r="I7" s="1077"/>
      <c r="J7" s="1077"/>
      <c r="K7" s="1077"/>
      <c r="L7" s="1077"/>
      <c r="M7" s="1077"/>
      <c r="N7" s="1077"/>
      <c r="O7" s="1077"/>
      <c r="P7" s="1078"/>
      <c r="Q7" s="1131">
        <v>6129</v>
      </c>
      <c r="R7" s="1132"/>
      <c r="S7" s="1132"/>
      <c r="T7" s="1132"/>
      <c r="U7" s="1132"/>
      <c r="V7" s="1132">
        <v>5751</v>
      </c>
      <c r="W7" s="1132"/>
      <c r="X7" s="1132"/>
      <c r="Y7" s="1132"/>
      <c r="Z7" s="1132"/>
      <c r="AA7" s="1132">
        <v>378</v>
      </c>
      <c r="AB7" s="1132"/>
      <c r="AC7" s="1132"/>
      <c r="AD7" s="1132"/>
      <c r="AE7" s="1133"/>
      <c r="AF7" s="1134">
        <v>305</v>
      </c>
      <c r="AG7" s="1135"/>
      <c r="AH7" s="1135"/>
      <c r="AI7" s="1135"/>
      <c r="AJ7" s="1136"/>
      <c r="AK7" s="1137">
        <v>297</v>
      </c>
      <c r="AL7" s="1138"/>
      <c r="AM7" s="1138"/>
      <c r="AN7" s="1138"/>
      <c r="AO7" s="1138"/>
      <c r="AP7" s="1138">
        <v>5601</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590</v>
      </c>
      <c r="BT7" s="1129"/>
      <c r="BU7" s="1129"/>
      <c r="BV7" s="1129"/>
      <c r="BW7" s="1129"/>
      <c r="BX7" s="1129"/>
      <c r="BY7" s="1129"/>
      <c r="BZ7" s="1129"/>
      <c r="CA7" s="1129"/>
      <c r="CB7" s="1129"/>
      <c r="CC7" s="1129"/>
      <c r="CD7" s="1129"/>
      <c r="CE7" s="1129"/>
      <c r="CF7" s="1129"/>
      <c r="CG7" s="1141"/>
      <c r="CH7" s="1125">
        <v>21</v>
      </c>
      <c r="CI7" s="1126"/>
      <c r="CJ7" s="1126"/>
      <c r="CK7" s="1126"/>
      <c r="CL7" s="1127"/>
      <c r="CM7" s="1125">
        <v>72</v>
      </c>
      <c r="CN7" s="1126"/>
      <c r="CO7" s="1126"/>
      <c r="CP7" s="1126"/>
      <c r="CQ7" s="1127"/>
      <c r="CR7" s="1125">
        <v>65</v>
      </c>
      <c r="CS7" s="1126"/>
      <c r="CT7" s="1126"/>
      <c r="CU7" s="1126"/>
      <c r="CV7" s="1127"/>
      <c r="CW7" s="1125">
        <v>9</v>
      </c>
      <c r="CX7" s="1126"/>
      <c r="CY7" s="1126"/>
      <c r="CZ7" s="1126"/>
      <c r="DA7" s="1127"/>
      <c r="DB7" s="1125" t="s">
        <v>589</v>
      </c>
      <c r="DC7" s="1126"/>
      <c r="DD7" s="1126"/>
      <c r="DE7" s="1126"/>
      <c r="DF7" s="1127"/>
      <c r="DG7" s="1125" t="s">
        <v>589</v>
      </c>
      <c r="DH7" s="1126"/>
      <c r="DI7" s="1126"/>
      <c r="DJ7" s="1126"/>
      <c r="DK7" s="1127"/>
      <c r="DL7" s="1125" t="s">
        <v>589</v>
      </c>
      <c r="DM7" s="1126"/>
      <c r="DN7" s="1126"/>
      <c r="DO7" s="1126"/>
      <c r="DP7" s="1127"/>
      <c r="DQ7" s="1125" t="s">
        <v>589</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591</v>
      </c>
      <c r="BT8" s="1022"/>
      <c r="BU8" s="1022"/>
      <c r="BV8" s="1022"/>
      <c r="BW8" s="1022"/>
      <c r="BX8" s="1022"/>
      <c r="BY8" s="1022"/>
      <c r="BZ8" s="1022"/>
      <c r="CA8" s="1022"/>
      <c r="CB8" s="1022"/>
      <c r="CC8" s="1022"/>
      <c r="CD8" s="1022"/>
      <c r="CE8" s="1022"/>
      <c r="CF8" s="1022"/>
      <c r="CG8" s="1043"/>
      <c r="CH8" s="1018">
        <v>-13</v>
      </c>
      <c r="CI8" s="1019"/>
      <c r="CJ8" s="1019"/>
      <c r="CK8" s="1019"/>
      <c r="CL8" s="1020"/>
      <c r="CM8" s="1018">
        <v>101</v>
      </c>
      <c r="CN8" s="1019"/>
      <c r="CO8" s="1019"/>
      <c r="CP8" s="1019"/>
      <c r="CQ8" s="1020"/>
      <c r="CR8" s="1018">
        <v>13</v>
      </c>
      <c r="CS8" s="1019"/>
      <c r="CT8" s="1019"/>
      <c r="CU8" s="1019"/>
      <c r="CV8" s="1020"/>
      <c r="CW8" s="1018">
        <v>8</v>
      </c>
      <c r="CX8" s="1019"/>
      <c r="CY8" s="1019"/>
      <c r="CZ8" s="1019"/>
      <c r="DA8" s="1020"/>
      <c r="DB8" s="1018" t="s">
        <v>589</v>
      </c>
      <c r="DC8" s="1019"/>
      <c r="DD8" s="1019"/>
      <c r="DE8" s="1019"/>
      <c r="DF8" s="1020"/>
      <c r="DG8" s="1018" t="s">
        <v>589</v>
      </c>
      <c r="DH8" s="1019"/>
      <c r="DI8" s="1019"/>
      <c r="DJ8" s="1019"/>
      <c r="DK8" s="1020"/>
      <c r="DL8" s="1018" t="s">
        <v>589</v>
      </c>
      <c r="DM8" s="1019"/>
      <c r="DN8" s="1019"/>
      <c r="DO8" s="1019"/>
      <c r="DP8" s="1020"/>
      <c r="DQ8" s="1018" t="s">
        <v>589</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592</v>
      </c>
      <c r="BT9" s="1022"/>
      <c r="BU9" s="1022"/>
      <c r="BV9" s="1022"/>
      <c r="BW9" s="1022"/>
      <c r="BX9" s="1022"/>
      <c r="BY9" s="1022"/>
      <c r="BZ9" s="1022"/>
      <c r="CA9" s="1022"/>
      <c r="CB9" s="1022"/>
      <c r="CC9" s="1022"/>
      <c r="CD9" s="1022"/>
      <c r="CE9" s="1022"/>
      <c r="CF9" s="1022"/>
      <c r="CG9" s="1043"/>
      <c r="CH9" s="1018">
        <v>4</v>
      </c>
      <c r="CI9" s="1019"/>
      <c r="CJ9" s="1019"/>
      <c r="CK9" s="1019"/>
      <c r="CL9" s="1020"/>
      <c r="CM9" s="1018">
        <v>23</v>
      </c>
      <c r="CN9" s="1019"/>
      <c r="CO9" s="1019"/>
      <c r="CP9" s="1019"/>
      <c r="CQ9" s="1020"/>
      <c r="CR9" s="1018">
        <v>10</v>
      </c>
      <c r="CS9" s="1019"/>
      <c r="CT9" s="1019"/>
      <c r="CU9" s="1019"/>
      <c r="CV9" s="1020"/>
      <c r="CW9" s="1018" t="s">
        <v>589</v>
      </c>
      <c r="CX9" s="1019"/>
      <c r="CY9" s="1019"/>
      <c r="CZ9" s="1019"/>
      <c r="DA9" s="1020"/>
      <c r="DB9" s="1018" t="s">
        <v>589</v>
      </c>
      <c r="DC9" s="1019"/>
      <c r="DD9" s="1019"/>
      <c r="DE9" s="1019"/>
      <c r="DF9" s="1020"/>
      <c r="DG9" s="1018" t="s">
        <v>589</v>
      </c>
      <c r="DH9" s="1019"/>
      <c r="DI9" s="1019"/>
      <c r="DJ9" s="1019"/>
      <c r="DK9" s="1020"/>
      <c r="DL9" s="1018" t="s">
        <v>589</v>
      </c>
      <c r="DM9" s="1019"/>
      <c r="DN9" s="1019"/>
      <c r="DO9" s="1019"/>
      <c r="DP9" s="1020"/>
      <c r="DQ9" s="1018" t="s">
        <v>589</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394</v>
      </c>
      <c r="B23" s="966" t="s">
        <v>395</v>
      </c>
      <c r="C23" s="967"/>
      <c r="D23" s="967"/>
      <c r="E23" s="967"/>
      <c r="F23" s="967"/>
      <c r="G23" s="967"/>
      <c r="H23" s="967"/>
      <c r="I23" s="967"/>
      <c r="J23" s="967"/>
      <c r="K23" s="967"/>
      <c r="L23" s="967"/>
      <c r="M23" s="967"/>
      <c r="N23" s="967"/>
      <c r="O23" s="967"/>
      <c r="P23" s="977"/>
      <c r="Q23" s="1096">
        <v>6125</v>
      </c>
      <c r="R23" s="1090"/>
      <c r="S23" s="1090"/>
      <c r="T23" s="1090"/>
      <c r="U23" s="1090"/>
      <c r="V23" s="1090">
        <v>5747</v>
      </c>
      <c r="W23" s="1090"/>
      <c r="X23" s="1090"/>
      <c r="Y23" s="1090"/>
      <c r="Z23" s="1090"/>
      <c r="AA23" s="1090">
        <v>378</v>
      </c>
      <c r="AB23" s="1090"/>
      <c r="AC23" s="1090"/>
      <c r="AD23" s="1090"/>
      <c r="AE23" s="1097"/>
      <c r="AF23" s="1098">
        <v>305</v>
      </c>
      <c r="AG23" s="1090"/>
      <c r="AH23" s="1090"/>
      <c r="AI23" s="1090"/>
      <c r="AJ23" s="1099"/>
      <c r="AK23" s="1100"/>
      <c r="AL23" s="1101"/>
      <c r="AM23" s="1101"/>
      <c r="AN23" s="1101"/>
      <c r="AO23" s="1101"/>
      <c r="AP23" s="1090">
        <v>5601</v>
      </c>
      <c r="AQ23" s="1090"/>
      <c r="AR23" s="1090"/>
      <c r="AS23" s="1090"/>
      <c r="AT23" s="1090"/>
      <c r="AU23" s="1091"/>
      <c r="AV23" s="1091"/>
      <c r="AW23" s="1091"/>
      <c r="AX23" s="1091"/>
      <c r="AY23" s="1092"/>
      <c r="AZ23" s="1093" t="s">
        <v>176</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375</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382</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406</v>
      </c>
      <c r="C28" s="1077"/>
      <c r="D28" s="1077"/>
      <c r="E28" s="1077"/>
      <c r="F28" s="1077"/>
      <c r="G28" s="1077"/>
      <c r="H28" s="1077"/>
      <c r="I28" s="1077"/>
      <c r="J28" s="1077"/>
      <c r="K28" s="1077"/>
      <c r="L28" s="1077"/>
      <c r="M28" s="1077"/>
      <c r="N28" s="1077"/>
      <c r="O28" s="1077"/>
      <c r="P28" s="1078"/>
      <c r="Q28" s="1079">
        <v>734</v>
      </c>
      <c r="R28" s="1080"/>
      <c r="S28" s="1080"/>
      <c r="T28" s="1080"/>
      <c r="U28" s="1080"/>
      <c r="V28" s="1080">
        <v>689</v>
      </c>
      <c r="W28" s="1080"/>
      <c r="X28" s="1080"/>
      <c r="Y28" s="1080"/>
      <c r="Z28" s="1080"/>
      <c r="AA28" s="1080">
        <v>45</v>
      </c>
      <c r="AB28" s="1080"/>
      <c r="AC28" s="1080"/>
      <c r="AD28" s="1080"/>
      <c r="AE28" s="1081"/>
      <c r="AF28" s="1082">
        <v>45</v>
      </c>
      <c r="AG28" s="1080"/>
      <c r="AH28" s="1080"/>
      <c r="AI28" s="1080"/>
      <c r="AJ28" s="1083"/>
      <c r="AK28" s="1071">
        <v>63</v>
      </c>
      <c r="AL28" s="1072"/>
      <c r="AM28" s="1072"/>
      <c r="AN28" s="1072"/>
      <c r="AO28" s="1072"/>
      <c r="AP28" s="1072" t="s">
        <v>580</v>
      </c>
      <c r="AQ28" s="1072"/>
      <c r="AR28" s="1072"/>
      <c r="AS28" s="1072"/>
      <c r="AT28" s="1072"/>
      <c r="AU28" s="1072" t="s">
        <v>580</v>
      </c>
      <c r="AV28" s="1072"/>
      <c r="AW28" s="1072"/>
      <c r="AX28" s="1072"/>
      <c r="AY28" s="1072"/>
      <c r="AZ28" s="1073" t="s">
        <v>580</v>
      </c>
      <c r="BA28" s="1073"/>
      <c r="BB28" s="1073"/>
      <c r="BC28" s="1073"/>
      <c r="BD28" s="1073"/>
      <c r="BE28" s="1074" t="s">
        <v>581</v>
      </c>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407</v>
      </c>
      <c r="C29" s="1060"/>
      <c r="D29" s="1060"/>
      <c r="E29" s="1060"/>
      <c r="F29" s="1060"/>
      <c r="G29" s="1060"/>
      <c r="H29" s="1060"/>
      <c r="I29" s="1060"/>
      <c r="J29" s="1060"/>
      <c r="K29" s="1060"/>
      <c r="L29" s="1060"/>
      <c r="M29" s="1060"/>
      <c r="N29" s="1060"/>
      <c r="O29" s="1060"/>
      <c r="P29" s="1061"/>
      <c r="Q29" s="1067">
        <v>741</v>
      </c>
      <c r="R29" s="1068"/>
      <c r="S29" s="1068"/>
      <c r="T29" s="1068"/>
      <c r="U29" s="1068"/>
      <c r="V29" s="1068">
        <v>733</v>
      </c>
      <c r="W29" s="1068"/>
      <c r="X29" s="1068"/>
      <c r="Y29" s="1068"/>
      <c r="Z29" s="1068"/>
      <c r="AA29" s="1068">
        <v>8</v>
      </c>
      <c r="AB29" s="1068"/>
      <c r="AC29" s="1068"/>
      <c r="AD29" s="1068"/>
      <c r="AE29" s="1069"/>
      <c r="AF29" s="1064">
        <v>8</v>
      </c>
      <c r="AG29" s="1065"/>
      <c r="AH29" s="1065"/>
      <c r="AI29" s="1065"/>
      <c r="AJ29" s="1066"/>
      <c r="AK29" s="1009">
        <v>97</v>
      </c>
      <c r="AL29" s="1000"/>
      <c r="AM29" s="1000"/>
      <c r="AN29" s="1000"/>
      <c r="AO29" s="1000"/>
      <c r="AP29" s="1000" t="s">
        <v>582</v>
      </c>
      <c r="AQ29" s="1000"/>
      <c r="AR29" s="1000"/>
      <c r="AS29" s="1000"/>
      <c r="AT29" s="1000"/>
      <c r="AU29" s="1000" t="s">
        <v>580</v>
      </c>
      <c r="AV29" s="1000"/>
      <c r="AW29" s="1000"/>
      <c r="AX29" s="1000"/>
      <c r="AY29" s="1000"/>
      <c r="AZ29" s="1070" t="s">
        <v>580</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408</v>
      </c>
      <c r="C30" s="1060"/>
      <c r="D30" s="1060"/>
      <c r="E30" s="1060"/>
      <c r="F30" s="1060"/>
      <c r="G30" s="1060"/>
      <c r="H30" s="1060"/>
      <c r="I30" s="1060"/>
      <c r="J30" s="1060"/>
      <c r="K30" s="1060"/>
      <c r="L30" s="1060"/>
      <c r="M30" s="1060"/>
      <c r="N30" s="1060"/>
      <c r="O30" s="1060"/>
      <c r="P30" s="1061"/>
      <c r="Q30" s="1067">
        <v>92</v>
      </c>
      <c r="R30" s="1068"/>
      <c r="S30" s="1068"/>
      <c r="T30" s="1068"/>
      <c r="U30" s="1068"/>
      <c r="V30" s="1068">
        <v>92</v>
      </c>
      <c r="W30" s="1068"/>
      <c r="X30" s="1068"/>
      <c r="Y30" s="1068"/>
      <c r="Z30" s="1068"/>
      <c r="AA30" s="1068">
        <v>0</v>
      </c>
      <c r="AB30" s="1068"/>
      <c r="AC30" s="1068"/>
      <c r="AD30" s="1068"/>
      <c r="AE30" s="1069"/>
      <c r="AF30" s="1064">
        <v>0</v>
      </c>
      <c r="AG30" s="1065"/>
      <c r="AH30" s="1065"/>
      <c r="AI30" s="1065"/>
      <c r="AJ30" s="1066"/>
      <c r="AK30" s="1009">
        <v>27</v>
      </c>
      <c r="AL30" s="1000"/>
      <c r="AM30" s="1000"/>
      <c r="AN30" s="1000"/>
      <c r="AO30" s="1000"/>
      <c r="AP30" s="1000" t="s">
        <v>580</v>
      </c>
      <c r="AQ30" s="1000"/>
      <c r="AR30" s="1000"/>
      <c r="AS30" s="1000"/>
      <c r="AT30" s="1000"/>
      <c r="AU30" s="1000" t="s">
        <v>580</v>
      </c>
      <c r="AV30" s="1000"/>
      <c r="AW30" s="1000"/>
      <c r="AX30" s="1000"/>
      <c r="AY30" s="1000"/>
      <c r="AZ30" s="1070" t="s">
        <v>580</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409</v>
      </c>
      <c r="C31" s="1060"/>
      <c r="D31" s="1060"/>
      <c r="E31" s="1060"/>
      <c r="F31" s="1060"/>
      <c r="G31" s="1060"/>
      <c r="H31" s="1060"/>
      <c r="I31" s="1060"/>
      <c r="J31" s="1060"/>
      <c r="K31" s="1060"/>
      <c r="L31" s="1060"/>
      <c r="M31" s="1060"/>
      <c r="N31" s="1060"/>
      <c r="O31" s="1060"/>
      <c r="P31" s="1061"/>
      <c r="Q31" s="1067">
        <v>3</v>
      </c>
      <c r="R31" s="1068"/>
      <c r="S31" s="1068"/>
      <c r="T31" s="1068"/>
      <c r="U31" s="1068"/>
      <c r="V31" s="1068">
        <v>3</v>
      </c>
      <c r="W31" s="1068"/>
      <c r="X31" s="1068"/>
      <c r="Y31" s="1068"/>
      <c r="Z31" s="1068"/>
      <c r="AA31" s="1068" t="s">
        <v>580</v>
      </c>
      <c r="AB31" s="1068"/>
      <c r="AC31" s="1068"/>
      <c r="AD31" s="1068"/>
      <c r="AE31" s="1069"/>
      <c r="AF31" s="1064" t="s">
        <v>176</v>
      </c>
      <c r="AG31" s="1065"/>
      <c r="AH31" s="1065"/>
      <c r="AI31" s="1065"/>
      <c r="AJ31" s="1066"/>
      <c r="AK31" s="1009" t="s">
        <v>580</v>
      </c>
      <c r="AL31" s="1000"/>
      <c r="AM31" s="1000"/>
      <c r="AN31" s="1000"/>
      <c r="AO31" s="1000"/>
      <c r="AP31" s="1000" t="s">
        <v>580</v>
      </c>
      <c r="AQ31" s="1000"/>
      <c r="AR31" s="1000"/>
      <c r="AS31" s="1000"/>
      <c r="AT31" s="1000"/>
      <c r="AU31" s="1000" t="s">
        <v>580</v>
      </c>
      <c r="AV31" s="1000"/>
      <c r="AW31" s="1000"/>
      <c r="AX31" s="1000"/>
      <c r="AY31" s="1000"/>
      <c r="AZ31" s="1070" t="s">
        <v>580</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410</v>
      </c>
      <c r="C32" s="1060"/>
      <c r="D32" s="1060"/>
      <c r="E32" s="1060"/>
      <c r="F32" s="1060"/>
      <c r="G32" s="1060"/>
      <c r="H32" s="1060"/>
      <c r="I32" s="1060"/>
      <c r="J32" s="1060"/>
      <c r="K32" s="1060"/>
      <c r="L32" s="1060"/>
      <c r="M32" s="1060"/>
      <c r="N32" s="1060"/>
      <c r="O32" s="1060"/>
      <c r="P32" s="1061"/>
      <c r="Q32" s="1067">
        <v>196</v>
      </c>
      <c r="R32" s="1068"/>
      <c r="S32" s="1068"/>
      <c r="T32" s="1068"/>
      <c r="U32" s="1068"/>
      <c r="V32" s="1068">
        <v>192</v>
      </c>
      <c r="W32" s="1068"/>
      <c r="X32" s="1068"/>
      <c r="Y32" s="1068"/>
      <c r="Z32" s="1068"/>
      <c r="AA32" s="1068">
        <v>5</v>
      </c>
      <c r="AB32" s="1068"/>
      <c r="AC32" s="1068"/>
      <c r="AD32" s="1068"/>
      <c r="AE32" s="1069"/>
      <c r="AF32" s="1064">
        <v>239</v>
      </c>
      <c r="AG32" s="1065"/>
      <c r="AH32" s="1065"/>
      <c r="AI32" s="1065"/>
      <c r="AJ32" s="1066"/>
      <c r="AK32" s="1009">
        <v>64</v>
      </c>
      <c r="AL32" s="1000"/>
      <c r="AM32" s="1000"/>
      <c r="AN32" s="1000"/>
      <c r="AO32" s="1000"/>
      <c r="AP32" s="1000">
        <v>684</v>
      </c>
      <c r="AQ32" s="1000"/>
      <c r="AR32" s="1000"/>
      <c r="AS32" s="1000"/>
      <c r="AT32" s="1000"/>
      <c r="AU32" s="1000">
        <v>289</v>
      </c>
      <c r="AV32" s="1000"/>
      <c r="AW32" s="1000"/>
      <c r="AX32" s="1000"/>
      <c r="AY32" s="1000"/>
      <c r="AZ32" s="1070" t="s">
        <v>580</v>
      </c>
      <c r="BA32" s="1070"/>
      <c r="BB32" s="1070"/>
      <c r="BC32" s="1070"/>
      <c r="BD32" s="1070"/>
      <c r="BE32" s="1001" t="s">
        <v>411</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412</v>
      </c>
      <c r="C33" s="1060"/>
      <c r="D33" s="1060"/>
      <c r="E33" s="1060"/>
      <c r="F33" s="1060"/>
      <c r="G33" s="1060"/>
      <c r="H33" s="1060"/>
      <c r="I33" s="1060"/>
      <c r="J33" s="1060"/>
      <c r="K33" s="1060"/>
      <c r="L33" s="1060"/>
      <c r="M33" s="1060"/>
      <c r="N33" s="1060"/>
      <c r="O33" s="1060"/>
      <c r="P33" s="1061"/>
      <c r="Q33" s="1067">
        <v>733</v>
      </c>
      <c r="R33" s="1068"/>
      <c r="S33" s="1068"/>
      <c r="T33" s="1068"/>
      <c r="U33" s="1068"/>
      <c r="V33" s="1068">
        <v>716</v>
      </c>
      <c r="W33" s="1068"/>
      <c r="X33" s="1068"/>
      <c r="Y33" s="1068"/>
      <c r="Z33" s="1068"/>
      <c r="AA33" s="1068">
        <v>17</v>
      </c>
      <c r="AB33" s="1068"/>
      <c r="AC33" s="1068"/>
      <c r="AD33" s="1068"/>
      <c r="AE33" s="1069"/>
      <c r="AF33" s="1064">
        <v>341</v>
      </c>
      <c r="AG33" s="1065"/>
      <c r="AH33" s="1065"/>
      <c r="AI33" s="1065"/>
      <c r="AJ33" s="1066"/>
      <c r="AK33" s="1009">
        <v>270</v>
      </c>
      <c r="AL33" s="1000"/>
      <c r="AM33" s="1000"/>
      <c r="AN33" s="1000"/>
      <c r="AO33" s="1000"/>
      <c r="AP33" s="1000">
        <v>54</v>
      </c>
      <c r="AQ33" s="1000"/>
      <c r="AR33" s="1000"/>
      <c r="AS33" s="1000"/>
      <c r="AT33" s="1000"/>
      <c r="AU33" s="1000">
        <v>42</v>
      </c>
      <c r="AV33" s="1000"/>
      <c r="AW33" s="1000"/>
      <c r="AX33" s="1000"/>
      <c r="AY33" s="1000"/>
      <c r="AZ33" s="1070" t="s">
        <v>580</v>
      </c>
      <c r="BA33" s="1070"/>
      <c r="BB33" s="1070"/>
      <c r="BC33" s="1070"/>
      <c r="BD33" s="1070"/>
      <c r="BE33" s="1001" t="s">
        <v>413</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414</v>
      </c>
      <c r="C34" s="1060"/>
      <c r="D34" s="1060"/>
      <c r="E34" s="1060"/>
      <c r="F34" s="1060"/>
      <c r="G34" s="1060"/>
      <c r="H34" s="1060"/>
      <c r="I34" s="1060"/>
      <c r="J34" s="1060"/>
      <c r="K34" s="1060"/>
      <c r="L34" s="1060"/>
      <c r="M34" s="1060"/>
      <c r="N34" s="1060"/>
      <c r="O34" s="1060"/>
      <c r="P34" s="1061"/>
      <c r="Q34" s="1067">
        <v>189</v>
      </c>
      <c r="R34" s="1068"/>
      <c r="S34" s="1068"/>
      <c r="T34" s="1068"/>
      <c r="U34" s="1068"/>
      <c r="V34" s="1068">
        <v>181</v>
      </c>
      <c r="W34" s="1068"/>
      <c r="X34" s="1068"/>
      <c r="Y34" s="1068"/>
      <c r="Z34" s="1068"/>
      <c r="AA34" s="1068">
        <v>8</v>
      </c>
      <c r="AB34" s="1068"/>
      <c r="AC34" s="1068"/>
      <c r="AD34" s="1068"/>
      <c r="AE34" s="1069"/>
      <c r="AF34" s="1064">
        <v>8</v>
      </c>
      <c r="AG34" s="1065"/>
      <c r="AH34" s="1065"/>
      <c r="AI34" s="1065"/>
      <c r="AJ34" s="1066"/>
      <c r="AK34" s="1009">
        <v>104</v>
      </c>
      <c r="AL34" s="1000"/>
      <c r="AM34" s="1000"/>
      <c r="AN34" s="1000"/>
      <c r="AO34" s="1000"/>
      <c r="AP34" s="1000">
        <v>694</v>
      </c>
      <c r="AQ34" s="1000"/>
      <c r="AR34" s="1000"/>
      <c r="AS34" s="1000"/>
      <c r="AT34" s="1000"/>
      <c r="AU34" s="1000">
        <v>694</v>
      </c>
      <c r="AV34" s="1000"/>
      <c r="AW34" s="1000"/>
      <c r="AX34" s="1000"/>
      <c r="AY34" s="1000"/>
      <c r="AZ34" s="1070" t="s">
        <v>580</v>
      </c>
      <c r="BA34" s="1070"/>
      <c r="BB34" s="1070"/>
      <c r="BC34" s="1070"/>
      <c r="BD34" s="1070"/>
      <c r="BE34" s="1001" t="s">
        <v>415</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416</v>
      </c>
      <c r="C35" s="1060"/>
      <c r="D35" s="1060"/>
      <c r="E35" s="1060"/>
      <c r="F35" s="1060"/>
      <c r="G35" s="1060"/>
      <c r="H35" s="1060"/>
      <c r="I35" s="1060"/>
      <c r="J35" s="1060"/>
      <c r="K35" s="1060"/>
      <c r="L35" s="1060"/>
      <c r="M35" s="1060"/>
      <c r="N35" s="1060"/>
      <c r="O35" s="1060"/>
      <c r="P35" s="1061"/>
      <c r="Q35" s="1067">
        <v>36</v>
      </c>
      <c r="R35" s="1068"/>
      <c r="S35" s="1068"/>
      <c r="T35" s="1068"/>
      <c r="U35" s="1068"/>
      <c r="V35" s="1068">
        <v>35</v>
      </c>
      <c r="W35" s="1068"/>
      <c r="X35" s="1068"/>
      <c r="Y35" s="1068"/>
      <c r="Z35" s="1068"/>
      <c r="AA35" s="1068">
        <v>1</v>
      </c>
      <c r="AB35" s="1068"/>
      <c r="AC35" s="1068"/>
      <c r="AD35" s="1068"/>
      <c r="AE35" s="1069"/>
      <c r="AF35" s="1064">
        <v>1</v>
      </c>
      <c r="AG35" s="1065"/>
      <c r="AH35" s="1065"/>
      <c r="AI35" s="1065"/>
      <c r="AJ35" s="1066"/>
      <c r="AK35" s="1009">
        <v>28</v>
      </c>
      <c r="AL35" s="1000"/>
      <c r="AM35" s="1000"/>
      <c r="AN35" s="1000"/>
      <c r="AO35" s="1000"/>
      <c r="AP35" s="1000">
        <v>96</v>
      </c>
      <c r="AQ35" s="1000"/>
      <c r="AR35" s="1000"/>
      <c r="AS35" s="1000"/>
      <c r="AT35" s="1000"/>
      <c r="AU35" s="1000">
        <v>96</v>
      </c>
      <c r="AV35" s="1000"/>
      <c r="AW35" s="1000"/>
      <c r="AX35" s="1000"/>
      <c r="AY35" s="1000"/>
      <c r="AZ35" s="1070" t="s">
        <v>580</v>
      </c>
      <c r="BA35" s="1070"/>
      <c r="BB35" s="1070"/>
      <c r="BC35" s="1070"/>
      <c r="BD35" s="1070"/>
      <c r="BE35" s="1001" t="s">
        <v>415</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417</v>
      </c>
      <c r="C36" s="1060"/>
      <c r="D36" s="1060"/>
      <c r="E36" s="1060"/>
      <c r="F36" s="1060"/>
      <c r="G36" s="1060"/>
      <c r="H36" s="1060"/>
      <c r="I36" s="1060"/>
      <c r="J36" s="1060"/>
      <c r="K36" s="1060"/>
      <c r="L36" s="1060"/>
      <c r="M36" s="1060"/>
      <c r="N36" s="1060"/>
      <c r="O36" s="1060"/>
      <c r="P36" s="1061"/>
      <c r="Q36" s="1067">
        <v>0</v>
      </c>
      <c r="R36" s="1068"/>
      <c r="S36" s="1068"/>
      <c r="T36" s="1068"/>
      <c r="U36" s="1068"/>
      <c r="V36" s="1068" t="s">
        <v>580</v>
      </c>
      <c r="W36" s="1068"/>
      <c r="X36" s="1068"/>
      <c r="Y36" s="1068"/>
      <c r="Z36" s="1068"/>
      <c r="AA36" s="1068">
        <v>0</v>
      </c>
      <c r="AB36" s="1068"/>
      <c r="AC36" s="1068"/>
      <c r="AD36" s="1068"/>
      <c r="AE36" s="1069"/>
      <c r="AF36" s="1064">
        <v>7</v>
      </c>
      <c r="AG36" s="1065"/>
      <c r="AH36" s="1065"/>
      <c r="AI36" s="1065"/>
      <c r="AJ36" s="1066"/>
      <c r="AK36" s="1009" t="s">
        <v>580</v>
      </c>
      <c r="AL36" s="1000"/>
      <c r="AM36" s="1000"/>
      <c r="AN36" s="1000"/>
      <c r="AO36" s="1000"/>
      <c r="AP36" s="1000" t="s">
        <v>580</v>
      </c>
      <c r="AQ36" s="1000"/>
      <c r="AR36" s="1000"/>
      <c r="AS36" s="1000"/>
      <c r="AT36" s="1000"/>
      <c r="AU36" s="1000" t="s">
        <v>583</v>
      </c>
      <c r="AV36" s="1000"/>
      <c r="AW36" s="1000"/>
      <c r="AX36" s="1000"/>
      <c r="AY36" s="1000"/>
      <c r="AZ36" s="1070" t="s">
        <v>580</v>
      </c>
      <c r="BA36" s="1070"/>
      <c r="BB36" s="1070"/>
      <c r="BC36" s="1070"/>
      <c r="BD36" s="1070"/>
      <c r="BE36" s="1001" t="s">
        <v>418</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419</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394</v>
      </c>
      <c r="B63" s="966" t="s">
        <v>420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650</v>
      </c>
      <c r="AG63" s="988"/>
      <c r="AH63" s="988"/>
      <c r="AI63" s="988"/>
      <c r="AJ63" s="1051"/>
      <c r="AK63" s="1052"/>
      <c r="AL63" s="992"/>
      <c r="AM63" s="992"/>
      <c r="AN63" s="992"/>
      <c r="AO63" s="992"/>
      <c r="AP63" s="988">
        <v>1528</v>
      </c>
      <c r="AQ63" s="988"/>
      <c r="AR63" s="988"/>
      <c r="AS63" s="988"/>
      <c r="AT63" s="988"/>
      <c r="AU63" s="988">
        <v>1121</v>
      </c>
      <c r="AV63" s="988"/>
      <c r="AW63" s="988"/>
      <c r="AX63" s="988"/>
      <c r="AY63" s="988"/>
      <c r="AZ63" s="1046"/>
      <c r="BA63" s="1046"/>
      <c r="BB63" s="1046"/>
      <c r="BC63" s="1046"/>
      <c r="BD63" s="1046"/>
      <c r="BE63" s="989"/>
      <c r="BF63" s="989"/>
      <c r="BG63" s="989"/>
      <c r="BH63" s="989"/>
      <c r="BI63" s="990"/>
      <c r="BJ63" s="1047" t="s">
        <v>176</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422</v>
      </c>
      <c r="B66" s="1025"/>
      <c r="C66" s="1025"/>
      <c r="D66" s="1025"/>
      <c r="E66" s="1025"/>
      <c r="F66" s="1025"/>
      <c r="G66" s="1025"/>
      <c r="H66" s="1025"/>
      <c r="I66" s="1025"/>
      <c r="J66" s="1025"/>
      <c r="K66" s="1025"/>
      <c r="L66" s="1025"/>
      <c r="M66" s="1025"/>
      <c r="N66" s="1025"/>
      <c r="O66" s="1025"/>
      <c r="P66" s="1026"/>
      <c r="Q66" s="1030" t="s">
        <v>423</v>
      </c>
      <c r="R66" s="1031"/>
      <c r="S66" s="1031"/>
      <c r="T66" s="1031"/>
      <c r="U66" s="1032"/>
      <c r="V66" s="1030" t="s">
        <v>399</v>
      </c>
      <c r="W66" s="1031"/>
      <c r="X66" s="1031"/>
      <c r="Y66" s="1031"/>
      <c r="Z66" s="1032"/>
      <c r="AA66" s="1030" t="s">
        <v>400</v>
      </c>
      <c r="AB66" s="1031"/>
      <c r="AC66" s="1031"/>
      <c r="AD66" s="1031"/>
      <c r="AE66" s="1032"/>
      <c r="AF66" s="1036" t="s">
        <v>401</v>
      </c>
      <c r="AG66" s="1037"/>
      <c r="AH66" s="1037"/>
      <c r="AI66" s="1037"/>
      <c r="AJ66" s="1038"/>
      <c r="AK66" s="1030" t="s">
        <v>402</v>
      </c>
      <c r="AL66" s="1025"/>
      <c r="AM66" s="1025"/>
      <c r="AN66" s="1025"/>
      <c r="AO66" s="1026"/>
      <c r="AP66" s="1030" t="s">
        <v>403</v>
      </c>
      <c r="AQ66" s="1031"/>
      <c r="AR66" s="1031"/>
      <c r="AS66" s="1031"/>
      <c r="AT66" s="1032"/>
      <c r="AU66" s="1030" t="s">
        <v>424</v>
      </c>
      <c r="AV66" s="1031"/>
      <c r="AW66" s="1031"/>
      <c r="AX66" s="1031"/>
      <c r="AY66" s="1032"/>
      <c r="AZ66" s="1030" t="s">
        <v>382</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584</v>
      </c>
      <c r="C68" s="1015"/>
      <c r="D68" s="1015"/>
      <c r="E68" s="1015"/>
      <c r="F68" s="1015"/>
      <c r="G68" s="1015"/>
      <c r="H68" s="1015"/>
      <c r="I68" s="1015"/>
      <c r="J68" s="1015"/>
      <c r="K68" s="1015"/>
      <c r="L68" s="1015"/>
      <c r="M68" s="1015"/>
      <c r="N68" s="1015"/>
      <c r="O68" s="1015"/>
      <c r="P68" s="1016"/>
      <c r="Q68" s="1017">
        <v>1065</v>
      </c>
      <c r="R68" s="1011"/>
      <c r="S68" s="1011"/>
      <c r="T68" s="1011"/>
      <c r="U68" s="1011"/>
      <c r="V68" s="1011">
        <v>1062</v>
      </c>
      <c r="W68" s="1011"/>
      <c r="X68" s="1011"/>
      <c r="Y68" s="1011"/>
      <c r="Z68" s="1011"/>
      <c r="AA68" s="1011">
        <v>4</v>
      </c>
      <c r="AB68" s="1011"/>
      <c r="AC68" s="1011"/>
      <c r="AD68" s="1011"/>
      <c r="AE68" s="1011"/>
      <c r="AF68" s="1011">
        <v>4</v>
      </c>
      <c r="AG68" s="1011"/>
      <c r="AH68" s="1011"/>
      <c r="AI68" s="1011"/>
      <c r="AJ68" s="1011"/>
      <c r="AK68" s="1011" t="s">
        <v>589</v>
      </c>
      <c r="AL68" s="1011"/>
      <c r="AM68" s="1011"/>
      <c r="AN68" s="1011"/>
      <c r="AO68" s="1011"/>
      <c r="AP68" s="1011" t="s">
        <v>589</v>
      </c>
      <c r="AQ68" s="1011"/>
      <c r="AR68" s="1011"/>
      <c r="AS68" s="1011"/>
      <c r="AT68" s="1011"/>
      <c r="AU68" s="1011" t="s">
        <v>589</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601</v>
      </c>
      <c r="C69" s="1004"/>
      <c r="D69" s="1004"/>
      <c r="E69" s="1004"/>
      <c r="F69" s="1004"/>
      <c r="G69" s="1004"/>
      <c r="H69" s="1004"/>
      <c r="I69" s="1004"/>
      <c r="J69" s="1004"/>
      <c r="K69" s="1004"/>
      <c r="L69" s="1004"/>
      <c r="M69" s="1004"/>
      <c r="N69" s="1004"/>
      <c r="O69" s="1004"/>
      <c r="P69" s="1005"/>
      <c r="Q69" s="1006">
        <v>88</v>
      </c>
      <c r="R69" s="1000"/>
      <c r="S69" s="1000"/>
      <c r="T69" s="1000"/>
      <c r="U69" s="1000"/>
      <c r="V69" s="1000">
        <v>76</v>
      </c>
      <c r="W69" s="1000"/>
      <c r="X69" s="1000"/>
      <c r="Y69" s="1000"/>
      <c r="Z69" s="1000"/>
      <c r="AA69" s="1000">
        <v>12</v>
      </c>
      <c r="AB69" s="1000"/>
      <c r="AC69" s="1000"/>
      <c r="AD69" s="1000"/>
      <c r="AE69" s="1000"/>
      <c r="AF69" s="1000">
        <v>12</v>
      </c>
      <c r="AG69" s="1000"/>
      <c r="AH69" s="1000"/>
      <c r="AI69" s="1000"/>
      <c r="AJ69" s="1000"/>
      <c r="AK69" s="1000" t="s">
        <v>589</v>
      </c>
      <c r="AL69" s="1000"/>
      <c r="AM69" s="1000"/>
      <c r="AN69" s="1000"/>
      <c r="AO69" s="1000"/>
      <c r="AP69" s="1000" t="s">
        <v>589</v>
      </c>
      <c r="AQ69" s="1000"/>
      <c r="AR69" s="1000"/>
      <c r="AS69" s="1000"/>
      <c r="AT69" s="1000"/>
      <c r="AU69" s="1000" t="s">
        <v>589</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602</v>
      </c>
      <c r="C70" s="1004"/>
      <c r="D70" s="1004"/>
      <c r="E70" s="1004"/>
      <c r="F70" s="1004"/>
      <c r="G70" s="1004"/>
      <c r="H70" s="1004"/>
      <c r="I70" s="1004"/>
      <c r="J70" s="1004"/>
      <c r="K70" s="1004"/>
      <c r="L70" s="1004"/>
      <c r="M70" s="1004"/>
      <c r="N70" s="1004"/>
      <c r="O70" s="1004"/>
      <c r="P70" s="1005"/>
      <c r="Q70" s="1006">
        <v>6846</v>
      </c>
      <c r="R70" s="1000"/>
      <c r="S70" s="1000"/>
      <c r="T70" s="1000"/>
      <c r="U70" s="1000"/>
      <c r="V70" s="1000">
        <v>6764</v>
      </c>
      <c r="W70" s="1000"/>
      <c r="X70" s="1000"/>
      <c r="Y70" s="1000"/>
      <c r="Z70" s="1000"/>
      <c r="AA70" s="1000">
        <v>82</v>
      </c>
      <c r="AB70" s="1000"/>
      <c r="AC70" s="1000"/>
      <c r="AD70" s="1000"/>
      <c r="AE70" s="1000"/>
      <c r="AF70" s="1000">
        <v>82</v>
      </c>
      <c r="AG70" s="1000"/>
      <c r="AH70" s="1000"/>
      <c r="AI70" s="1000"/>
      <c r="AJ70" s="1000"/>
      <c r="AK70" s="1000" t="s">
        <v>589</v>
      </c>
      <c r="AL70" s="1000"/>
      <c r="AM70" s="1000"/>
      <c r="AN70" s="1000"/>
      <c r="AO70" s="1000"/>
      <c r="AP70" s="1000" t="s">
        <v>589</v>
      </c>
      <c r="AQ70" s="1000"/>
      <c r="AR70" s="1000"/>
      <c r="AS70" s="1000"/>
      <c r="AT70" s="1000"/>
      <c r="AU70" s="1000" t="s">
        <v>589</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585</v>
      </c>
      <c r="C71" s="1004"/>
      <c r="D71" s="1004"/>
      <c r="E71" s="1004"/>
      <c r="F71" s="1004"/>
      <c r="G71" s="1004"/>
      <c r="H71" s="1004"/>
      <c r="I71" s="1004"/>
      <c r="J71" s="1004"/>
      <c r="K71" s="1004"/>
      <c r="L71" s="1004"/>
      <c r="M71" s="1004"/>
      <c r="N71" s="1004"/>
      <c r="O71" s="1004"/>
      <c r="P71" s="1005"/>
      <c r="Q71" s="1006">
        <v>2557</v>
      </c>
      <c r="R71" s="1000"/>
      <c r="S71" s="1000"/>
      <c r="T71" s="1000"/>
      <c r="U71" s="1000"/>
      <c r="V71" s="1000">
        <v>2512</v>
      </c>
      <c r="W71" s="1000"/>
      <c r="X71" s="1000"/>
      <c r="Y71" s="1000"/>
      <c r="Z71" s="1000"/>
      <c r="AA71" s="1000">
        <v>45</v>
      </c>
      <c r="AB71" s="1000"/>
      <c r="AC71" s="1000"/>
      <c r="AD71" s="1000"/>
      <c r="AE71" s="1000"/>
      <c r="AF71" s="1000">
        <v>45</v>
      </c>
      <c r="AG71" s="1000"/>
      <c r="AH71" s="1000"/>
      <c r="AI71" s="1000"/>
      <c r="AJ71" s="1000"/>
      <c r="AK71" s="1000">
        <v>166</v>
      </c>
      <c r="AL71" s="1000"/>
      <c r="AM71" s="1000"/>
      <c r="AN71" s="1000"/>
      <c r="AO71" s="1000"/>
      <c r="AP71" s="1000">
        <v>1721</v>
      </c>
      <c r="AQ71" s="1000"/>
      <c r="AR71" s="1000"/>
      <c r="AS71" s="1000"/>
      <c r="AT71" s="1000"/>
      <c r="AU71" s="1000">
        <v>66</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586</v>
      </c>
      <c r="C72" s="1004"/>
      <c r="D72" s="1004"/>
      <c r="E72" s="1004"/>
      <c r="F72" s="1004"/>
      <c r="G72" s="1004"/>
      <c r="H72" s="1004"/>
      <c r="I72" s="1004"/>
      <c r="J72" s="1004"/>
      <c r="K72" s="1004"/>
      <c r="L72" s="1004"/>
      <c r="M72" s="1004"/>
      <c r="N72" s="1004"/>
      <c r="O72" s="1004"/>
      <c r="P72" s="1005"/>
      <c r="Q72" s="1006">
        <v>12</v>
      </c>
      <c r="R72" s="1000"/>
      <c r="S72" s="1000"/>
      <c r="T72" s="1000"/>
      <c r="U72" s="1000"/>
      <c r="V72" s="1000">
        <v>12</v>
      </c>
      <c r="W72" s="1000"/>
      <c r="X72" s="1000"/>
      <c r="Y72" s="1000"/>
      <c r="Z72" s="1000"/>
      <c r="AA72" s="1000">
        <v>0</v>
      </c>
      <c r="AB72" s="1000"/>
      <c r="AC72" s="1000"/>
      <c r="AD72" s="1000"/>
      <c r="AE72" s="1000"/>
      <c r="AF72" s="1000">
        <v>0</v>
      </c>
      <c r="AG72" s="1000"/>
      <c r="AH72" s="1000"/>
      <c r="AI72" s="1000"/>
      <c r="AJ72" s="1000"/>
      <c r="AK72" s="1000">
        <v>1</v>
      </c>
      <c r="AL72" s="1000"/>
      <c r="AM72" s="1000"/>
      <c r="AN72" s="1000"/>
      <c r="AO72" s="1000"/>
      <c r="AP72" s="1000" t="s">
        <v>589</v>
      </c>
      <c r="AQ72" s="1000"/>
      <c r="AR72" s="1000"/>
      <c r="AS72" s="1000"/>
      <c r="AT72" s="1000"/>
      <c r="AU72" s="1000" t="s">
        <v>589</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587</v>
      </c>
      <c r="C73" s="1004"/>
      <c r="D73" s="1004"/>
      <c r="E73" s="1004"/>
      <c r="F73" s="1004"/>
      <c r="G73" s="1004"/>
      <c r="H73" s="1004"/>
      <c r="I73" s="1004"/>
      <c r="J73" s="1004"/>
      <c r="K73" s="1004"/>
      <c r="L73" s="1004"/>
      <c r="M73" s="1004"/>
      <c r="N73" s="1004"/>
      <c r="O73" s="1004"/>
      <c r="P73" s="1005"/>
      <c r="Q73" s="1006">
        <v>222</v>
      </c>
      <c r="R73" s="1000"/>
      <c r="S73" s="1000"/>
      <c r="T73" s="1000"/>
      <c r="U73" s="1000"/>
      <c r="V73" s="1000">
        <v>127</v>
      </c>
      <c r="W73" s="1000"/>
      <c r="X73" s="1000"/>
      <c r="Y73" s="1000"/>
      <c r="Z73" s="1000"/>
      <c r="AA73" s="1000">
        <v>95</v>
      </c>
      <c r="AB73" s="1000"/>
      <c r="AC73" s="1000"/>
      <c r="AD73" s="1000"/>
      <c r="AE73" s="1000"/>
      <c r="AF73" s="1000">
        <v>95</v>
      </c>
      <c r="AG73" s="1000"/>
      <c r="AH73" s="1000"/>
      <c r="AI73" s="1000"/>
      <c r="AJ73" s="1000"/>
      <c r="AK73" s="1000" t="s">
        <v>589</v>
      </c>
      <c r="AL73" s="1000"/>
      <c r="AM73" s="1000"/>
      <c r="AN73" s="1000"/>
      <c r="AO73" s="1000"/>
      <c r="AP73" s="1000" t="s">
        <v>589</v>
      </c>
      <c r="AQ73" s="1000"/>
      <c r="AR73" s="1000"/>
      <c r="AS73" s="1000"/>
      <c r="AT73" s="1000"/>
      <c r="AU73" s="1000" t="s">
        <v>589</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588</v>
      </c>
      <c r="C74" s="1004"/>
      <c r="D74" s="1004"/>
      <c r="E74" s="1004"/>
      <c r="F74" s="1004"/>
      <c r="G74" s="1004"/>
      <c r="H74" s="1004"/>
      <c r="I74" s="1004"/>
      <c r="J74" s="1004"/>
      <c r="K74" s="1004"/>
      <c r="L74" s="1004"/>
      <c r="M74" s="1004"/>
      <c r="N74" s="1004"/>
      <c r="O74" s="1004"/>
      <c r="P74" s="1005"/>
      <c r="Q74" s="1006">
        <v>159547</v>
      </c>
      <c r="R74" s="1000"/>
      <c r="S74" s="1000"/>
      <c r="T74" s="1000"/>
      <c r="U74" s="1000"/>
      <c r="V74" s="1000">
        <v>155011</v>
      </c>
      <c r="W74" s="1000"/>
      <c r="X74" s="1000"/>
      <c r="Y74" s="1000"/>
      <c r="Z74" s="1000"/>
      <c r="AA74" s="1000">
        <v>4536</v>
      </c>
      <c r="AB74" s="1000"/>
      <c r="AC74" s="1000"/>
      <c r="AD74" s="1000"/>
      <c r="AE74" s="1000"/>
      <c r="AF74" s="1000">
        <v>4536</v>
      </c>
      <c r="AG74" s="1000"/>
      <c r="AH74" s="1000"/>
      <c r="AI74" s="1000"/>
      <c r="AJ74" s="1000"/>
      <c r="AK74" s="1000">
        <v>1201</v>
      </c>
      <c r="AL74" s="1000"/>
      <c r="AM74" s="1000"/>
      <c r="AN74" s="1000"/>
      <c r="AO74" s="1000"/>
      <c r="AP74" s="1000" t="s">
        <v>589</v>
      </c>
      <c r="AQ74" s="1000"/>
      <c r="AR74" s="1000"/>
      <c r="AS74" s="1000"/>
      <c r="AT74" s="1000"/>
      <c r="AU74" s="1000" t="s">
        <v>589</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394</v>
      </c>
      <c r="B88" s="966" t="s">
        <v>425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4774</v>
      </c>
      <c r="AG88" s="988"/>
      <c r="AH88" s="988"/>
      <c r="AI88" s="988"/>
      <c r="AJ88" s="988"/>
      <c r="AK88" s="992"/>
      <c r="AL88" s="992"/>
      <c r="AM88" s="992"/>
      <c r="AN88" s="992"/>
      <c r="AO88" s="992"/>
      <c r="AP88" s="988">
        <v>1721</v>
      </c>
      <c r="AQ88" s="988"/>
      <c r="AR88" s="988"/>
      <c r="AS88" s="988"/>
      <c r="AT88" s="988"/>
      <c r="AU88" s="988">
        <v>66</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66" t="s">
        <v>426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434</v>
      </c>
      <c r="AB109" s="925"/>
      <c r="AC109" s="925"/>
      <c r="AD109" s="925"/>
      <c r="AE109" s="926"/>
      <c r="AF109" s="927" t="s">
        <v>435</v>
      </c>
      <c r="AG109" s="925"/>
      <c r="AH109" s="925"/>
      <c r="AI109" s="925"/>
      <c r="AJ109" s="926"/>
      <c r="AK109" s="927" t="s">
        <v>309</v>
      </c>
      <c r="AL109" s="925"/>
      <c r="AM109" s="925"/>
      <c r="AN109" s="925"/>
      <c r="AO109" s="926"/>
      <c r="AP109" s="927" t="s">
        <v>436</v>
      </c>
      <c r="AQ109" s="925"/>
      <c r="AR109" s="925"/>
      <c r="AS109" s="925"/>
      <c r="AT109" s="958"/>
      <c r="AU109" s="92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434</v>
      </c>
      <c r="BR109" s="925"/>
      <c r="BS109" s="925"/>
      <c r="BT109" s="925"/>
      <c r="BU109" s="926"/>
      <c r="BV109" s="927" t="s">
        <v>435</v>
      </c>
      <c r="BW109" s="925"/>
      <c r="BX109" s="925"/>
      <c r="BY109" s="925"/>
      <c r="BZ109" s="926"/>
      <c r="CA109" s="927" t="s">
        <v>309</v>
      </c>
      <c r="CB109" s="925"/>
      <c r="CC109" s="925"/>
      <c r="CD109" s="925"/>
      <c r="CE109" s="926"/>
      <c r="CF109" s="965" t="s">
        <v>436</v>
      </c>
      <c r="CG109" s="965"/>
      <c r="CH109" s="965"/>
      <c r="CI109" s="965"/>
      <c r="CJ109" s="965"/>
      <c r="CK109" s="927"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434</v>
      </c>
      <c r="DH109" s="925"/>
      <c r="DI109" s="925"/>
      <c r="DJ109" s="925"/>
      <c r="DK109" s="926"/>
      <c r="DL109" s="927" t="s">
        <v>435</v>
      </c>
      <c r="DM109" s="925"/>
      <c r="DN109" s="925"/>
      <c r="DO109" s="925"/>
      <c r="DP109" s="926"/>
      <c r="DQ109" s="927" t="s">
        <v>309</v>
      </c>
      <c r="DR109" s="925"/>
      <c r="DS109" s="925"/>
      <c r="DT109" s="925"/>
      <c r="DU109" s="926"/>
      <c r="DV109" s="927" t="s">
        <v>436</v>
      </c>
      <c r="DW109" s="925"/>
      <c r="DX109" s="925"/>
      <c r="DY109" s="925"/>
      <c r="DZ109" s="958"/>
    </row>
    <row r="110" spans="1:131" s="226" customFormat="1" ht="26.25" customHeight="1" x14ac:dyDescent="0.15">
      <c r="A110" s="836" t="s">
        <v>438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635342</v>
      </c>
      <c r="AB110" s="918"/>
      <c r="AC110" s="918"/>
      <c r="AD110" s="918"/>
      <c r="AE110" s="919"/>
      <c r="AF110" s="920">
        <v>767503</v>
      </c>
      <c r="AG110" s="918"/>
      <c r="AH110" s="918"/>
      <c r="AI110" s="918"/>
      <c r="AJ110" s="919"/>
      <c r="AK110" s="920">
        <v>749982</v>
      </c>
      <c r="AL110" s="918"/>
      <c r="AM110" s="918"/>
      <c r="AN110" s="918"/>
      <c r="AO110" s="919"/>
      <c r="AP110" s="921">
        <v>26.1</v>
      </c>
      <c r="AQ110" s="922"/>
      <c r="AR110" s="922"/>
      <c r="AS110" s="922"/>
      <c r="AT110" s="923"/>
      <c r="AU110" s="959" t="s">
        <v>73</v>
      </c>
      <c r="AV110" s="960"/>
      <c r="AW110" s="960"/>
      <c r="AX110" s="960"/>
      <c r="AY110" s="960"/>
      <c r="AZ110" s="889" t="s">
        <v>439</v>
      </c>
      <c r="BA110" s="837"/>
      <c r="BB110" s="837"/>
      <c r="BC110" s="837"/>
      <c r="BD110" s="837"/>
      <c r="BE110" s="837"/>
      <c r="BF110" s="837"/>
      <c r="BG110" s="837"/>
      <c r="BH110" s="837"/>
      <c r="BI110" s="837"/>
      <c r="BJ110" s="837"/>
      <c r="BK110" s="837"/>
      <c r="BL110" s="837"/>
      <c r="BM110" s="837"/>
      <c r="BN110" s="837"/>
      <c r="BO110" s="837"/>
      <c r="BP110" s="838"/>
      <c r="BQ110" s="890">
        <v>6357942</v>
      </c>
      <c r="BR110" s="871"/>
      <c r="BS110" s="871"/>
      <c r="BT110" s="871"/>
      <c r="BU110" s="871"/>
      <c r="BV110" s="871">
        <v>5945435</v>
      </c>
      <c r="BW110" s="871"/>
      <c r="BX110" s="871"/>
      <c r="BY110" s="871"/>
      <c r="BZ110" s="871"/>
      <c r="CA110" s="871">
        <v>5600539</v>
      </c>
      <c r="CB110" s="871"/>
      <c r="CC110" s="871"/>
      <c r="CD110" s="871"/>
      <c r="CE110" s="871"/>
      <c r="CF110" s="895">
        <v>194.6</v>
      </c>
      <c r="CG110" s="896"/>
      <c r="CH110" s="896"/>
      <c r="CI110" s="896"/>
      <c r="CJ110" s="896"/>
      <c r="CK110" s="955" t="s">
        <v>440</v>
      </c>
      <c r="CL110" s="848"/>
      <c r="CM110" s="889" t="s">
        <v>441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442</v>
      </c>
      <c r="DH110" s="871"/>
      <c r="DI110" s="871"/>
      <c r="DJ110" s="871"/>
      <c r="DK110" s="871"/>
      <c r="DL110" s="871" t="s">
        <v>176</v>
      </c>
      <c r="DM110" s="871"/>
      <c r="DN110" s="871"/>
      <c r="DO110" s="871"/>
      <c r="DP110" s="871"/>
      <c r="DQ110" s="871" t="s">
        <v>176</v>
      </c>
      <c r="DR110" s="871"/>
      <c r="DS110" s="871"/>
      <c r="DT110" s="871"/>
      <c r="DU110" s="871"/>
      <c r="DV110" s="872" t="s">
        <v>176</v>
      </c>
      <c r="DW110" s="872"/>
      <c r="DX110" s="872"/>
      <c r="DY110" s="872"/>
      <c r="DZ110" s="873"/>
    </row>
    <row r="111" spans="1:131" s="226" customFormat="1" ht="26.25" customHeight="1" x14ac:dyDescent="0.15">
      <c r="A111" s="803" t="s">
        <v>443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176</v>
      </c>
      <c r="AB111" s="948"/>
      <c r="AC111" s="948"/>
      <c r="AD111" s="948"/>
      <c r="AE111" s="949"/>
      <c r="AF111" s="950" t="s">
        <v>176</v>
      </c>
      <c r="AG111" s="948"/>
      <c r="AH111" s="948"/>
      <c r="AI111" s="948"/>
      <c r="AJ111" s="949"/>
      <c r="AK111" s="950" t="s">
        <v>176</v>
      </c>
      <c r="AL111" s="948"/>
      <c r="AM111" s="948"/>
      <c r="AN111" s="948"/>
      <c r="AO111" s="949"/>
      <c r="AP111" s="951" t="s">
        <v>176</v>
      </c>
      <c r="AQ111" s="952"/>
      <c r="AR111" s="952"/>
      <c r="AS111" s="952"/>
      <c r="AT111" s="953"/>
      <c r="AU111" s="961"/>
      <c r="AV111" s="962"/>
      <c r="AW111" s="962"/>
      <c r="AX111" s="962"/>
      <c r="AY111" s="962"/>
      <c r="AZ111" s="844" t="s">
        <v>444</v>
      </c>
      <c r="BA111" s="781"/>
      <c r="BB111" s="781"/>
      <c r="BC111" s="781"/>
      <c r="BD111" s="781"/>
      <c r="BE111" s="781"/>
      <c r="BF111" s="781"/>
      <c r="BG111" s="781"/>
      <c r="BH111" s="781"/>
      <c r="BI111" s="781"/>
      <c r="BJ111" s="781"/>
      <c r="BK111" s="781"/>
      <c r="BL111" s="781"/>
      <c r="BM111" s="781"/>
      <c r="BN111" s="781"/>
      <c r="BO111" s="781"/>
      <c r="BP111" s="782"/>
      <c r="BQ111" s="845" t="s">
        <v>442</v>
      </c>
      <c r="BR111" s="846"/>
      <c r="BS111" s="846"/>
      <c r="BT111" s="846"/>
      <c r="BU111" s="846"/>
      <c r="BV111" s="846">
        <v>14884</v>
      </c>
      <c r="BW111" s="846"/>
      <c r="BX111" s="846"/>
      <c r="BY111" s="846"/>
      <c r="BZ111" s="846"/>
      <c r="CA111" s="846">
        <v>11003</v>
      </c>
      <c r="CB111" s="846"/>
      <c r="CC111" s="846"/>
      <c r="CD111" s="846"/>
      <c r="CE111" s="846"/>
      <c r="CF111" s="904">
        <v>0.4</v>
      </c>
      <c r="CG111" s="905"/>
      <c r="CH111" s="905"/>
      <c r="CI111" s="905"/>
      <c r="CJ111" s="905"/>
      <c r="CK111" s="956"/>
      <c r="CL111" s="850"/>
      <c r="CM111" s="844"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176</v>
      </c>
      <c r="DH111" s="846"/>
      <c r="DI111" s="846"/>
      <c r="DJ111" s="846"/>
      <c r="DK111" s="846"/>
      <c r="DL111" s="846" t="s">
        <v>176</v>
      </c>
      <c r="DM111" s="846"/>
      <c r="DN111" s="846"/>
      <c r="DO111" s="846"/>
      <c r="DP111" s="846"/>
      <c r="DQ111" s="846" t="s">
        <v>176</v>
      </c>
      <c r="DR111" s="846"/>
      <c r="DS111" s="846"/>
      <c r="DT111" s="846"/>
      <c r="DU111" s="846"/>
      <c r="DV111" s="823" t="s">
        <v>176</v>
      </c>
      <c r="DW111" s="823"/>
      <c r="DX111" s="823"/>
      <c r="DY111" s="823"/>
      <c r="DZ111" s="824"/>
    </row>
    <row r="112" spans="1:131" s="226" customFormat="1" ht="26.25" customHeight="1" x14ac:dyDescent="0.15">
      <c r="A112" s="941" t="s">
        <v>446</v>
      </c>
      <c r="B112" s="942"/>
      <c r="C112" s="781" t="s">
        <v>447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176</v>
      </c>
      <c r="AB112" s="809"/>
      <c r="AC112" s="809"/>
      <c r="AD112" s="809"/>
      <c r="AE112" s="810"/>
      <c r="AF112" s="811" t="s">
        <v>176</v>
      </c>
      <c r="AG112" s="809"/>
      <c r="AH112" s="809"/>
      <c r="AI112" s="809"/>
      <c r="AJ112" s="810"/>
      <c r="AK112" s="811" t="s">
        <v>176</v>
      </c>
      <c r="AL112" s="809"/>
      <c r="AM112" s="809"/>
      <c r="AN112" s="809"/>
      <c r="AO112" s="810"/>
      <c r="AP112" s="853" t="s">
        <v>176</v>
      </c>
      <c r="AQ112" s="854"/>
      <c r="AR112" s="854"/>
      <c r="AS112" s="854"/>
      <c r="AT112" s="855"/>
      <c r="AU112" s="961"/>
      <c r="AV112" s="962"/>
      <c r="AW112" s="962"/>
      <c r="AX112" s="962"/>
      <c r="AY112" s="962"/>
      <c r="AZ112" s="844" t="s">
        <v>448</v>
      </c>
      <c r="BA112" s="781"/>
      <c r="BB112" s="781"/>
      <c r="BC112" s="781"/>
      <c r="BD112" s="781"/>
      <c r="BE112" s="781"/>
      <c r="BF112" s="781"/>
      <c r="BG112" s="781"/>
      <c r="BH112" s="781"/>
      <c r="BI112" s="781"/>
      <c r="BJ112" s="781"/>
      <c r="BK112" s="781"/>
      <c r="BL112" s="781"/>
      <c r="BM112" s="781"/>
      <c r="BN112" s="781"/>
      <c r="BO112" s="781"/>
      <c r="BP112" s="782"/>
      <c r="BQ112" s="845">
        <v>1280026</v>
      </c>
      <c r="BR112" s="846"/>
      <c r="BS112" s="846"/>
      <c r="BT112" s="846"/>
      <c r="BU112" s="846"/>
      <c r="BV112" s="846">
        <v>1191344</v>
      </c>
      <c r="BW112" s="846"/>
      <c r="BX112" s="846"/>
      <c r="BY112" s="846"/>
      <c r="BZ112" s="846"/>
      <c r="CA112" s="846">
        <v>1121640</v>
      </c>
      <c r="CB112" s="846"/>
      <c r="CC112" s="846"/>
      <c r="CD112" s="846"/>
      <c r="CE112" s="846"/>
      <c r="CF112" s="904">
        <v>39</v>
      </c>
      <c r="CG112" s="905"/>
      <c r="CH112" s="905"/>
      <c r="CI112" s="905"/>
      <c r="CJ112" s="905"/>
      <c r="CK112" s="956"/>
      <c r="CL112" s="850"/>
      <c r="CM112" s="844" t="s">
        <v>449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176</v>
      </c>
      <c r="DH112" s="846"/>
      <c r="DI112" s="846"/>
      <c r="DJ112" s="846"/>
      <c r="DK112" s="846"/>
      <c r="DL112" s="846" t="s">
        <v>176</v>
      </c>
      <c r="DM112" s="846"/>
      <c r="DN112" s="846"/>
      <c r="DO112" s="846"/>
      <c r="DP112" s="846"/>
      <c r="DQ112" s="846" t="s">
        <v>176</v>
      </c>
      <c r="DR112" s="846"/>
      <c r="DS112" s="846"/>
      <c r="DT112" s="846"/>
      <c r="DU112" s="846"/>
      <c r="DV112" s="823" t="s">
        <v>176</v>
      </c>
      <c r="DW112" s="823"/>
      <c r="DX112" s="823"/>
      <c r="DY112" s="823"/>
      <c r="DZ112" s="824"/>
    </row>
    <row r="113" spans="1:130" s="226" customFormat="1" ht="26.25" customHeight="1" x14ac:dyDescent="0.15">
      <c r="A113" s="943"/>
      <c r="B113" s="944"/>
      <c r="C113" s="781" t="s">
        <v>450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151858</v>
      </c>
      <c r="AB113" s="948"/>
      <c r="AC113" s="948"/>
      <c r="AD113" s="948"/>
      <c r="AE113" s="949"/>
      <c r="AF113" s="950">
        <v>145110</v>
      </c>
      <c r="AG113" s="948"/>
      <c r="AH113" s="948"/>
      <c r="AI113" s="948"/>
      <c r="AJ113" s="949"/>
      <c r="AK113" s="950">
        <v>141224</v>
      </c>
      <c r="AL113" s="948"/>
      <c r="AM113" s="948"/>
      <c r="AN113" s="948"/>
      <c r="AO113" s="949"/>
      <c r="AP113" s="951">
        <v>4.9000000000000004</v>
      </c>
      <c r="AQ113" s="952"/>
      <c r="AR113" s="952"/>
      <c r="AS113" s="952"/>
      <c r="AT113" s="953"/>
      <c r="AU113" s="961"/>
      <c r="AV113" s="962"/>
      <c r="AW113" s="962"/>
      <c r="AX113" s="962"/>
      <c r="AY113" s="962"/>
      <c r="AZ113" s="844" t="s">
        <v>451</v>
      </c>
      <c r="BA113" s="781"/>
      <c r="BB113" s="781"/>
      <c r="BC113" s="781"/>
      <c r="BD113" s="781"/>
      <c r="BE113" s="781"/>
      <c r="BF113" s="781"/>
      <c r="BG113" s="781"/>
      <c r="BH113" s="781"/>
      <c r="BI113" s="781"/>
      <c r="BJ113" s="781"/>
      <c r="BK113" s="781"/>
      <c r="BL113" s="781"/>
      <c r="BM113" s="781"/>
      <c r="BN113" s="781"/>
      <c r="BO113" s="781"/>
      <c r="BP113" s="782"/>
      <c r="BQ113" s="845">
        <v>96698</v>
      </c>
      <c r="BR113" s="846"/>
      <c r="BS113" s="846"/>
      <c r="BT113" s="846"/>
      <c r="BU113" s="846"/>
      <c r="BV113" s="846">
        <v>82258</v>
      </c>
      <c r="BW113" s="846"/>
      <c r="BX113" s="846"/>
      <c r="BY113" s="846"/>
      <c r="BZ113" s="846"/>
      <c r="CA113" s="846">
        <v>65662</v>
      </c>
      <c r="CB113" s="846"/>
      <c r="CC113" s="846"/>
      <c r="CD113" s="846"/>
      <c r="CE113" s="846"/>
      <c r="CF113" s="904">
        <v>2.2999999999999998</v>
      </c>
      <c r="CG113" s="905"/>
      <c r="CH113" s="905"/>
      <c r="CI113" s="905"/>
      <c r="CJ113" s="905"/>
      <c r="CK113" s="956"/>
      <c r="CL113" s="850"/>
      <c r="CM113" s="844" t="s">
        <v>452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176</v>
      </c>
      <c r="DH113" s="809"/>
      <c r="DI113" s="809"/>
      <c r="DJ113" s="809"/>
      <c r="DK113" s="810"/>
      <c r="DL113" s="811" t="s">
        <v>176</v>
      </c>
      <c r="DM113" s="809"/>
      <c r="DN113" s="809"/>
      <c r="DO113" s="809"/>
      <c r="DP113" s="810"/>
      <c r="DQ113" s="811" t="s">
        <v>176</v>
      </c>
      <c r="DR113" s="809"/>
      <c r="DS113" s="809"/>
      <c r="DT113" s="809"/>
      <c r="DU113" s="810"/>
      <c r="DV113" s="853" t="s">
        <v>176</v>
      </c>
      <c r="DW113" s="854"/>
      <c r="DX113" s="854"/>
      <c r="DY113" s="854"/>
      <c r="DZ113" s="855"/>
    </row>
    <row r="114" spans="1:130" s="226" customFormat="1" ht="26.25" customHeight="1" x14ac:dyDescent="0.15">
      <c r="A114" s="943"/>
      <c r="B114" s="944"/>
      <c r="C114" s="781" t="s">
        <v>453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16219</v>
      </c>
      <c r="AB114" s="809"/>
      <c r="AC114" s="809"/>
      <c r="AD114" s="809"/>
      <c r="AE114" s="810"/>
      <c r="AF114" s="811">
        <v>16549</v>
      </c>
      <c r="AG114" s="809"/>
      <c r="AH114" s="809"/>
      <c r="AI114" s="809"/>
      <c r="AJ114" s="810"/>
      <c r="AK114" s="811">
        <v>17332</v>
      </c>
      <c r="AL114" s="809"/>
      <c r="AM114" s="809"/>
      <c r="AN114" s="809"/>
      <c r="AO114" s="810"/>
      <c r="AP114" s="853">
        <v>0.6</v>
      </c>
      <c r="AQ114" s="854"/>
      <c r="AR114" s="854"/>
      <c r="AS114" s="854"/>
      <c r="AT114" s="855"/>
      <c r="AU114" s="961"/>
      <c r="AV114" s="962"/>
      <c r="AW114" s="962"/>
      <c r="AX114" s="962"/>
      <c r="AY114" s="962"/>
      <c r="AZ114" s="844" t="s">
        <v>454</v>
      </c>
      <c r="BA114" s="781"/>
      <c r="BB114" s="781"/>
      <c r="BC114" s="781"/>
      <c r="BD114" s="781"/>
      <c r="BE114" s="781"/>
      <c r="BF114" s="781"/>
      <c r="BG114" s="781"/>
      <c r="BH114" s="781"/>
      <c r="BI114" s="781"/>
      <c r="BJ114" s="781"/>
      <c r="BK114" s="781"/>
      <c r="BL114" s="781"/>
      <c r="BM114" s="781"/>
      <c r="BN114" s="781"/>
      <c r="BO114" s="781"/>
      <c r="BP114" s="782"/>
      <c r="BQ114" s="845">
        <v>826194</v>
      </c>
      <c r="BR114" s="846"/>
      <c r="BS114" s="846"/>
      <c r="BT114" s="846"/>
      <c r="BU114" s="846"/>
      <c r="BV114" s="846">
        <v>798801</v>
      </c>
      <c r="BW114" s="846"/>
      <c r="BX114" s="846"/>
      <c r="BY114" s="846"/>
      <c r="BZ114" s="846"/>
      <c r="CA114" s="846">
        <v>809446</v>
      </c>
      <c r="CB114" s="846"/>
      <c r="CC114" s="846"/>
      <c r="CD114" s="846"/>
      <c r="CE114" s="846"/>
      <c r="CF114" s="904">
        <v>28.1</v>
      </c>
      <c r="CG114" s="905"/>
      <c r="CH114" s="905"/>
      <c r="CI114" s="905"/>
      <c r="CJ114" s="905"/>
      <c r="CK114" s="956"/>
      <c r="CL114" s="850"/>
      <c r="CM114" s="844" t="s">
        <v>455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176</v>
      </c>
      <c r="DH114" s="809"/>
      <c r="DI114" s="809"/>
      <c r="DJ114" s="809"/>
      <c r="DK114" s="810"/>
      <c r="DL114" s="811" t="s">
        <v>176</v>
      </c>
      <c r="DM114" s="809"/>
      <c r="DN114" s="809"/>
      <c r="DO114" s="809"/>
      <c r="DP114" s="810"/>
      <c r="DQ114" s="811" t="s">
        <v>176</v>
      </c>
      <c r="DR114" s="809"/>
      <c r="DS114" s="809"/>
      <c r="DT114" s="809"/>
      <c r="DU114" s="810"/>
      <c r="DV114" s="853" t="s">
        <v>176</v>
      </c>
      <c r="DW114" s="854"/>
      <c r="DX114" s="854"/>
      <c r="DY114" s="854"/>
      <c r="DZ114" s="855"/>
    </row>
    <row r="115" spans="1:130" s="226" customFormat="1" ht="26.25" customHeight="1" x14ac:dyDescent="0.15">
      <c r="A115" s="943"/>
      <c r="B115" s="944"/>
      <c r="C115" s="781" t="s">
        <v>456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37</v>
      </c>
      <c r="AB115" s="948"/>
      <c r="AC115" s="948"/>
      <c r="AD115" s="948"/>
      <c r="AE115" s="949"/>
      <c r="AF115" s="950">
        <v>1</v>
      </c>
      <c r="AG115" s="948"/>
      <c r="AH115" s="948"/>
      <c r="AI115" s="948"/>
      <c r="AJ115" s="949"/>
      <c r="AK115" s="950">
        <v>11313</v>
      </c>
      <c r="AL115" s="948"/>
      <c r="AM115" s="948"/>
      <c r="AN115" s="948"/>
      <c r="AO115" s="949"/>
      <c r="AP115" s="951">
        <v>0.4</v>
      </c>
      <c r="AQ115" s="952"/>
      <c r="AR115" s="952"/>
      <c r="AS115" s="952"/>
      <c r="AT115" s="953"/>
      <c r="AU115" s="961"/>
      <c r="AV115" s="962"/>
      <c r="AW115" s="962"/>
      <c r="AX115" s="962"/>
      <c r="AY115" s="962"/>
      <c r="AZ115" s="844" t="s">
        <v>457</v>
      </c>
      <c r="BA115" s="781"/>
      <c r="BB115" s="781"/>
      <c r="BC115" s="781"/>
      <c r="BD115" s="781"/>
      <c r="BE115" s="781"/>
      <c r="BF115" s="781"/>
      <c r="BG115" s="781"/>
      <c r="BH115" s="781"/>
      <c r="BI115" s="781"/>
      <c r="BJ115" s="781"/>
      <c r="BK115" s="781"/>
      <c r="BL115" s="781"/>
      <c r="BM115" s="781"/>
      <c r="BN115" s="781"/>
      <c r="BO115" s="781"/>
      <c r="BP115" s="782"/>
      <c r="BQ115" s="845" t="s">
        <v>176</v>
      </c>
      <c r="BR115" s="846"/>
      <c r="BS115" s="846"/>
      <c r="BT115" s="846"/>
      <c r="BU115" s="846"/>
      <c r="BV115" s="846" t="s">
        <v>176</v>
      </c>
      <c r="BW115" s="846"/>
      <c r="BX115" s="846"/>
      <c r="BY115" s="846"/>
      <c r="BZ115" s="846"/>
      <c r="CA115" s="846" t="s">
        <v>176</v>
      </c>
      <c r="CB115" s="846"/>
      <c r="CC115" s="846"/>
      <c r="CD115" s="846"/>
      <c r="CE115" s="846"/>
      <c r="CF115" s="904" t="s">
        <v>176</v>
      </c>
      <c r="CG115" s="905"/>
      <c r="CH115" s="905"/>
      <c r="CI115" s="905"/>
      <c r="CJ115" s="905"/>
      <c r="CK115" s="956"/>
      <c r="CL115" s="850"/>
      <c r="CM115" s="844" t="s">
        <v>458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176</v>
      </c>
      <c r="DH115" s="809"/>
      <c r="DI115" s="809"/>
      <c r="DJ115" s="809"/>
      <c r="DK115" s="810"/>
      <c r="DL115" s="811" t="s">
        <v>176</v>
      </c>
      <c r="DM115" s="809"/>
      <c r="DN115" s="809"/>
      <c r="DO115" s="809"/>
      <c r="DP115" s="810"/>
      <c r="DQ115" s="811" t="s">
        <v>176</v>
      </c>
      <c r="DR115" s="809"/>
      <c r="DS115" s="809"/>
      <c r="DT115" s="809"/>
      <c r="DU115" s="810"/>
      <c r="DV115" s="853" t="s">
        <v>176</v>
      </c>
      <c r="DW115" s="854"/>
      <c r="DX115" s="854"/>
      <c r="DY115" s="854"/>
      <c r="DZ115" s="855"/>
    </row>
    <row r="116" spans="1:130" s="226" customFormat="1" ht="26.25" customHeight="1" x14ac:dyDescent="0.15">
      <c r="A116" s="945"/>
      <c r="B116" s="946"/>
      <c r="C116" s="868" t="s">
        <v>459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176</v>
      </c>
      <c r="AB116" s="809"/>
      <c r="AC116" s="809"/>
      <c r="AD116" s="809"/>
      <c r="AE116" s="810"/>
      <c r="AF116" s="811" t="s">
        <v>176</v>
      </c>
      <c r="AG116" s="809"/>
      <c r="AH116" s="809"/>
      <c r="AI116" s="809"/>
      <c r="AJ116" s="810"/>
      <c r="AK116" s="811" t="s">
        <v>176</v>
      </c>
      <c r="AL116" s="809"/>
      <c r="AM116" s="809"/>
      <c r="AN116" s="809"/>
      <c r="AO116" s="810"/>
      <c r="AP116" s="853" t="s">
        <v>176</v>
      </c>
      <c r="AQ116" s="854"/>
      <c r="AR116" s="854"/>
      <c r="AS116" s="854"/>
      <c r="AT116" s="855"/>
      <c r="AU116" s="961"/>
      <c r="AV116" s="962"/>
      <c r="AW116" s="962"/>
      <c r="AX116" s="962"/>
      <c r="AY116" s="962"/>
      <c r="AZ116" s="938" t="s">
        <v>460</v>
      </c>
      <c r="BA116" s="939"/>
      <c r="BB116" s="939"/>
      <c r="BC116" s="939"/>
      <c r="BD116" s="939"/>
      <c r="BE116" s="939"/>
      <c r="BF116" s="939"/>
      <c r="BG116" s="939"/>
      <c r="BH116" s="939"/>
      <c r="BI116" s="939"/>
      <c r="BJ116" s="939"/>
      <c r="BK116" s="939"/>
      <c r="BL116" s="939"/>
      <c r="BM116" s="939"/>
      <c r="BN116" s="939"/>
      <c r="BO116" s="939"/>
      <c r="BP116" s="940"/>
      <c r="BQ116" s="845" t="s">
        <v>176</v>
      </c>
      <c r="BR116" s="846"/>
      <c r="BS116" s="846"/>
      <c r="BT116" s="846"/>
      <c r="BU116" s="846"/>
      <c r="BV116" s="846" t="s">
        <v>176</v>
      </c>
      <c r="BW116" s="846"/>
      <c r="BX116" s="846"/>
      <c r="BY116" s="846"/>
      <c r="BZ116" s="846"/>
      <c r="CA116" s="846" t="s">
        <v>176</v>
      </c>
      <c r="CB116" s="846"/>
      <c r="CC116" s="846"/>
      <c r="CD116" s="846"/>
      <c r="CE116" s="846"/>
      <c r="CF116" s="904" t="s">
        <v>442</v>
      </c>
      <c r="CG116" s="905"/>
      <c r="CH116" s="905"/>
      <c r="CI116" s="905"/>
      <c r="CJ116" s="905"/>
      <c r="CK116" s="956"/>
      <c r="CL116" s="850"/>
      <c r="CM116" s="844" t="s">
        <v>461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176</v>
      </c>
      <c r="DH116" s="809"/>
      <c r="DI116" s="809"/>
      <c r="DJ116" s="809"/>
      <c r="DK116" s="810"/>
      <c r="DL116" s="811" t="s">
        <v>176</v>
      </c>
      <c r="DM116" s="809"/>
      <c r="DN116" s="809"/>
      <c r="DO116" s="809"/>
      <c r="DP116" s="810"/>
      <c r="DQ116" s="811" t="s">
        <v>176</v>
      </c>
      <c r="DR116" s="809"/>
      <c r="DS116" s="809"/>
      <c r="DT116" s="809"/>
      <c r="DU116" s="810"/>
      <c r="DV116" s="853" t="s">
        <v>176</v>
      </c>
      <c r="DW116" s="854"/>
      <c r="DX116" s="854"/>
      <c r="DY116" s="854"/>
      <c r="DZ116" s="855"/>
    </row>
    <row r="117" spans="1:130" s="226" customFormat="1" ht="26.25" customHeight="1" x14ac:dyDescent="0.15">
      <c r="A117" s="92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462</v>
      </c>
      <c r="Z117" s="926"/>
      <c r="AA117" s="931">
        <v>803456</v>
      </c>
      <c r="AB117" s="932"/>
      <c r="AC117" s="932"/>
      <c r="AD117" s="932"/>
      <c r="AE117" s="933"/>
      <c r="AF117" s="934">
        <v>929163</v>
      </c>
      <c r="AG117" s="932"/>
      <c r="AH117" s="932"/>
      <c r="AI117" s="932"/>
      <c r="AJ117" s="933"/>
      <c r="AK117" s="934">
        <v>919851</v>
      </c>
      <c r="AL117" s="932"/>
      <c r="AM117" s="932"/>
      <c r="AN117" s="932"/>
      <c r="AO117" s="933"/>
      <c r="AP117" s="935"/>
      <c r="AQ117" s="936"/>
      <c r="AR117" s="936"/>
      <c r="AS117" s="936"/>
      <c r="AT117" s="937"/>
      <c r="AU117" s="961"/>
      <c r="AV117" s="962"/>
      <c r="AW117" s="962"/>
      <c r="AX117" s="962"/>
      <c r="AY117" s="962"/>
      <c r="AZ117" s="892" t="s">
        <v>463</v>
      </c>
      <c r="BA117" s="893"/>
      <c r="BB117" s="893"/>
      <c r="BC117" s="893"/>
      <c r="BD117" s="893"/>
      <c r="BE117" s="893"/>
      <c r="BF117" s="893"/>
      <c r="BG117" s="893"/>
      <c r="BH117" s="893"/>
      <c r="BI117" s="893"/>
      <c r="BJ117" s="893"/>
      <c r="BK117" s="893"/>
      <c r="BL117" s="893"/>
      <c r="BM117" s="893"/>
      <c r="BN117" s="893"/>
      <c r="BO117" s="893"/>
      <c r="BP117" s="894"/>
      <c r="BQ117" s="845" t="s">
        <v>176</v>
      </c>
      <c r="BR117" s="846"/>
      <c r="BS117" s="846"/>
      <c r="BT117" s="846"/>
      <c r="BU117" s="846"/>
      <c r="BV117" s="846" t="s">
        <v>176</v>
      </c>
      <c r="BW117" s="846"/>
      <c r="BX117" s="846"/>
      <c r="BY117" s="846"/>
      <c r="BZ117" s="846"/>
      <c r="CA117" s="846" t="s">
        <v>176</v>
      </c>
      <c r="CB117" s="846"/>
      <c r="CC117" s="846"/>
      <c r="CD117" s="846"/>
      <c r="CE117" s="846"/>
      <c r="CF117" s="904" t="s">
        <v>176</v>
      </c>
      <c r="CG117" s="905"/>
      <c r="CH117" s="905"/>
      <c r="CI117" s="905"/>
      <c r="CJ117" s="905"/>
      <c r="CK117" s="956"/>
      <c r="CL117" s="850"/>
      <c r="CM117" s="844" t="s">
        <v>464</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176</v>
      </c>
      <c r="DH117" s="809"/>
      <c r="DI117" s="809"/>
      <c r="DJ117" s="809"/>
      <c r="DK117" s="810"/>
      <c r="DL117" s="811">
        <v>14884</v>
      </c>
      <c r="DM117" s="809"/>
      <c r="DN117" s="809"/>
      <c r="DO117" s="809"/>
      <c r="DP117" s="810"/>
      <c r="DQ117" s="811">
        <v>11003</v>
      </c>
      <c r="DR117" s="809"/>
      <c r="DS117" s="809"/>
      <c r="DT117" s="809"/>
      <c r="DU117" s="810"/>
      <c r="DV117" s="853">
        <v>0.4</v>
      </c>
      <c r="DW117" s="854"/>
      <c r="DX117" s="854"/>
      <c r="DY117" s="854"/>
      <c r="DZ117" s="855"/>
    </row>
    <row r="118" spans="1:130" s="226" customFormat="1" ht="26.25" customHeight="1" x14ac:dyDescent="0.15">
      <c r="A118" s="92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434</v>
      </c>
      <c r="AB118" s="925"/>
      <c r="AC118" s="925"/>
      <c r="AD118" s="925"/>
      <c r="AE118" s="926"/>
      <c r="AF118" s="927" t="s">
        <v>435</v>
      </c>
      <c r="AG118" s="925"/>
      <c r="AH118" s="925"/>
      <c r="AI118" s="925"/>
      <c r="AJ118" s="926"/>
      <c r="AK118" s="927" t="s">
        <v>309</v>
      </c>
      <c r="AL118" s="925"/>
      <c r="AM118" s="925"/>
      <c r="AN118" s="925"/>
      <c r="AO118" s="926"/>
      <c r="AP118" s="928" t="s">
        <v>436</v>
      </c>
      <c r="AQ118" s="929"/>
      <c r="AR118" s="929"/>
      <c r="AS118" s="929"/>
      <c r="AT118" s="930"/>
      <c r="AU118" s="961"/>
      <c r="AV118" s="962"/>
      <c r="AW118" s="962"/>
      <c r="AX118" s="962"/>
      <c r="AY118" s="962"/>
      <c r="AZ118" s="867" t="s">
        <v>465</v>
      </c>
      <c r="BA118" s="868"/>
      <c r="BB118" s="868"/>
      <c r="BC118" s="868"/>
      <c r="BD118" s="868"/>
      <c r="BE118" s="868"/>
      <c r="BF118" s="868"/>
      <c r="BG118" s="868"/>
      <c r="BH118" s="868"/>
      <c r="BI118" s="868"/>
      <c r="BJ118" s="868"/>
      <c r="BK118" s="868"/>
      <c r="BL118" s="868"/>
      <c r="BM118" s="868"/>
      <c r="BN118" s="868"/>
      <c r="BO118" s="868"/>
      <c r="BP118" s="869"/>
      <c r="BQ118" s="908" t="s">
        <v>176</v>
      </c>
      <c r="BR118" s="874"/>
      <c r="BS118" s="874"/>
      <c r="BT118" s="874"/>
      <c r="BU118" s="874"/>
      <c r="BV118" s="874" t="s">
        <v>176</v>
      </c>
      <c r="BW118" s="874"/>
      <c r="BX118" s="874"/>
      <c r="BY118" s="874"/>
      <c r="BZ118" s="874"/>
      <c r="CA118" s="874" t="s">
        <v>176</v>
      </c>
      <c r="CB118" s="874"/>
      <c r="CC118" s="874"/>
      <c r="CD118" s="874"/>
      <c r="CE118" s="874"/>
      <c r="CF118" s="904" t="s">
        <v>176</v>
      </c>
      <c r="CG118" s="905"/>
      <c r="CH118" s="905"/>
      <c r="CI118" s="905"/>
      <c r="CJ118" s="905"/>
      <c r="CK118" s="956"/>
      <c r="CL118" s="850"/>
      <c r="CM118" s="844" t="s">
        <v>466</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176</v>
      </c>
      <c r="DH118" s="809"/>
      <c r="DI118" s="809"/>
      <c r="DJ118" s="809"/>
      <c r="DK118" s="810"/>
      <c r="DL118" s="811" t="s">
        <v>176</v>
      </c>
      <c r="DM118" s="809"/>
      <c r="DN118" s="809"/>
      <c r="DO118" s="809"/>
      <c r="DP118" s="810"/>
      <c r="DQ118" s="811" t="s">
        <v>176</v>
      </c>
      <c r="DR118" s="809"/>
      <c r="DS118" s="809"/>
      <c r="DT118" s="809"/>
      <c r="DU118" s="810"/>
      <c r="DV118" s="853" t="s">
        <v>176</v>
      </c>
      <c r="DW118" s="854"/>
      <c r="DX118" s="854"/>
      <c r="DY118" s="854"/>
      <c r="DZ118" s="855"/>
    </row>
    <row r="119" spans="1:130" s="226" customFormat="1" ht="26.25" customHeight="1" x14ac:dyDescent="0.15">
      <c r="A119" s="847" t="s">
        <v>440</v>
      </c>
      <c r="B119" s="848"/>
      <c r="C119" s="889" t="s">
        <v>441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176</v>
      </c>
      <c r="AB119" s="918"/>
      <c r="AC119" s="918"/>
      <c r="AD119" s="918"/>
      <c r="AE119" s="919"/>
      <c r="AF119" s="920" t="s">
        <v>176</v>
      </c>
      <c r="AG119" s="918"/>
      <c r="AH119" s="918"/>
      <c r="AI119" s="918"/>
      <c r="AJ119" s="919"/>
      <c r="AK119" s="920" t="s">
        <v>176</v>
      </c>
      <c r="AL119" s="918"/>
      <c r="AM119" s="918"/>
      <c r="AN119" s="918"/>
      <c r="AO119" s="919"/>
      <c r="AP119" s="921" t="s">
        <v>176</v>
      </c>
      <c r="AQ119" s="922"/>
      <c r="AR119" s="922"/>
      <c r="AS119" s="922"/>
      <c r="AT119" s="923"/>
      <c r="AU119" s="963"/>
      <c r="AV119" s="964"/>
      <c r="AW119" s="964"/>
      <c r="AX119" s="964"/>
      <c r="AY119" s="964"/>
      <c r="AZ119" s="247" t="s">
        <v>190</v>
      </c>
      <c r="BA119" s="247"/>
      <c r="BB119" s="247"/>
      <c r="BC119" s="247"/>
      <c r="BD119" s="247"/>
      <c r="BE119" s="247"/>
      <c r="BF119" s="247"/>
      <c r="BG119" s="247"/>
      <c r="BH119" s="247"/>
      <c r="BI119" s="247"/>
      <c r="BJ119" s="247"/>
      <c r="BK119" s="247"/>
      <c r="BL119" s="247"/>
      <c r="BM119" s="247"/>
      <c r="BN119" s="247"/>
      <c r="BO119" s="906" t="s">
        <v>467</v>
      </c>
      <c r="BP119" s="907"/>
      <c r="BQ119" s="908">
        <v>8560860</v>
      </c>
      <c r="BR119" s="874"/>
      <c r="BS119" s="874"/>
      <c r="BT119" s="874"/>
      <c r="BU119" s="874"/>
      <c r="BV119" s="874">
        <v>8032722</v>
      </c>
      <c r="BW119" s="874"/>
      <c r="BX119" s="874"/>
      <c r="BY119" s="874"/>
      <c r="BZ119" s="874"/>
      <c r="CA119" s="874">
        <v>7608290</v>
      </c>
      <c r="CB119" s="874"/>
      <c r="CC119" s="874"/>
      <c r="CD119" s="874"/>
      <c r="CE119" s="874"/>
      <c r="CF119" s="777"/>
      <c r="CG119" s="778"/>
      <c r="CH119" s="778"/>
      <c r="CI119" s="778"/>
      <c r="CJ119" s="863"/>
      <c r="CK119" s="957"/>
      <c r="CL119" s="852"/>
      <c r="CM119" s="867" t="s">
        <v>468</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176</v>
      </c>
      <c r="DH119" s="793"/>
      <c r="DI119" s="793"/>
      <c r="DJ119" s="793"/>
      <c r="DK119" s="794"/>
      <c r="DL119" s="795" t="s">
        <v>176</v>
      </c>
      <c r="DM119" s="793"/>
      <c r="DN119" s="793"/>
      <c r="DO119" s="793"/>
      <c r="DP119" s="794"/>
      <c r="DQ119" s="795" t="s">
        <v>176</v>
      </c>
      <c r="DR119" s="793"/>
      <c r="DS119" s="793"/>
      <c r="DT119" s="793"/>
      <c r="DU119" s="794"/>
      <c r="DV119" s="877" t="s">
        <v>176</v>
      </c>
      <c r="DW119" s="878"/>
      <c r="DX119" s="878"/>
      <c r="DY119" s="878"/>
      <c r="DZ119" s="879"/>
    </row>
    <row r="120" spans="1:130" s="226" customFormat="1" ht="26.25" customHeight="1" x14ac:dyDescent="0.15">
      <c r="A120" s="849"/>
      <c r="B120" s="850"/>
      <c r="C120" s="844"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176</v>
      </c>
      <c r="AB120" s="809"/>
      <c r="AC120" s="809"/>
      <c r="AD120" s="809"/>
      <c r="AE120" s="810"/>
      <c r="AF120" s="811" t="s">
        <v>176</v>
      </c>
      <c r="AG120" s="809"/>
      <c r="AH120" s="809"/>
      <c r="AI120" s="809"/>
      <c r="AJ120" s="810"/>
      <c r="AK120" s="811" t="s">
        <v>176</v>
      </c>
      <c r="AL120" s="809"/>
      <c r="AM120" s="809"/>
      <c r="AN120" s="809"/>
      <c r="AO120" s="810"/>
      <c r="AP120" s="853" t="s">
        <v>176</v>
      </c>
      <c r="AQ120" s="854"/>
      <c r="AR120" s="854"/>
      <c r="AS120" s="854"/>
      <c r="AT120" s="855"/>
      <c r="AU120" s="909" t="s">
        <v>469</v>
      </c>
      <c r="AV120" s="910"/>
      <c r="AW120" s="910"/>
      <c r="AX120" s="910"/>
      <c r="AY120" s="911"/>
      <c r="AZ120" s="889" t="s">
        <v>470</v>
      </c>
      <c r="BA120" s="837"/>
      <c r="BB120" s="837"/>
      <c r="BC120" s="837"/>
      <c r="BD120" s="837"/>
      <c r="BE120" s="837"/>
      <c r="BF120" s="837"/>
      <c r="BG120" s="837"/>
      <c r="BH120" s="837"/>
      <c r="BI120" s="837"/>
      <c r="BJ120" s="837"/>
      <c r="BK120" s="837"/>
      <c r="BL120" s="837"/>
      <c r="BM120" s="837"/>
      <c r="BN120" s="837"/>
      <c r="BO120" s="837"/>
      <c r="BP120" s="838"/>
      <c r="BQ120" s="890">
        <v>3153843</v>
      </c>
      <c r="BR120" s="871"/>
      <c r="BS120" s="871"/>
      <c r="BT120" s="871"/>
      <c r="BU120" s="871"/>
      <c r="BV120" s="871">
        <v>3120661</v>
      </c>
      <c r="BW120" s="871"/>
      <c r="BX120" s="871"/>
      <c r="BY120" s="871"/>
      <c r="BZ120" s="871"/>
      <c r="CA120" s="871">
        <v>3490639</v>
      </c>
      <c r="CB120" s="871"/>
      <c r="CC120" s="871"/>
      <c r="CD120" s="871"/>
      <c r="CE120" s="871"/>
      <c r="CF120" s="895">
        <v>121.3</v>
      </c>
      <c r="CG120" s="896"/>
      <c r="CH120" s="896"/>
      <c r="CI120" s="896"/>
      <c r="CJ120" s="896"/>
      <c r="CK120" s="897" t="s">
        <v>471</v>
      </c>
      <c r="CL120" s="881"/>
      <c r="CM120" s="881"/>
      <c r="CN120" s="881"/>
      <c r="CO120" s="882"/>
      <c r="CP120" s="901" t="s">
        <v>414</v>
      </c>
      <c r="CQ120" s="902"/>
      <c r="CR120" s="902"/>
      <c r="CS120" s="902"/>
      <c r="CT120" s="902"/>
      <c r="CU120" s="902"/>
      <c r="CV120" s="902"/>
      <c r="CW120" s="902"/>
      <c r="CX120" s="902"/>
      <c r="CY120" s="902"/>
      <c r="CZ120" s="902"/>
      <c r="DA120" s="902"/>
      <c r="DB120" s="902"/>
      <c r="DC120" s="902"/>
      <c r="DD120" s="902"/>
      <c r="DE120" s="902"/>
      <c r="DF120" s="903"/>
      <c r="DG120" s="890">
        <v>827677</v>
      </c>
      <c r="DH120" s="871"/>
      <c r="DI120" s="871"/>
      <c r="DJ120" s="871"/>
      <c r="DK120" s="871"/>
      <c r="DL120" s="871">
        <v>754414</v>
      </c>
      <c r="DM120" s="871"/>
      <c r="DN120" s="871"/>
      <c r="DO120" s="871"/>
      <c r="DP120" s="871"/>
      <c r="DQ120" s="871">
        <v>694486</v>
      </c>
      <c r="DR120" s="871"/>
      <c r="DS120" s="871"/>
      <c r="DT120" s="871"/>
      <c r="DU120" s="871"/>
      <c r="DV120" s="872">
        <v>24.1</v>
      </c>
      <c r="DW120" s="872"/>
      <c r="DX120" s="872"/>
      <c r="DY120" s="872"/>
      <c r="DZ120" s="873"/>
    </row>
    <row r="121" spans="1:130" s="226" customFormat="1" ht="26.25" customHeight="1" x14ac:dyDescent="0.15">
      <c r="A121" s="849"/>
      <c r="B121" s="850"/>
      <c r="C121" s="892" t="s">
        <v>472</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176</v>
      </c>
      <c r="AB121" s="809"/>
      <c r="AC121" s="809"/>
      <c r="AD121" s="809"/>
      <c r="AE121" s="810"/>
      <c r="AF121" s="811" t="s">
        <v>176</v>
      </c>
      <c r="AG121" s="809"/>
      <c r="AH121" s="809"/>
      <c r="AI121" s="809"/>
      <c r="AJ121" s="810"/>
      <c r="AK121" s="811" t="s">
        <v>176</v>
      </c>
      <c r="AL121" s="809"/>
      <c r="AM121" s="809"/>
      <c r="AN121" s="809"/>
      <c r="AO121" s="810"/>
      <c r="AP121" s="853" t="s">
        <v>176</v>
      </c>
      <c r="AQ121" s="854"/>
      <c r="AR121" s="854"/>
      <c r="AS121" s="854"/>
      <c r="AT121" s="855"/>
      <c r="AU121" s="912"/>
      <c r="AV121" s="913"/>
      <c r="AW121" s="913"/>
      <c r="AX121" s="913"/>
      <c r="AY121" s="914"/>
      <c r="AZ121" s="844" t="s">
        <v>473</v>
      </c>
      <c r="BA121" s="781"/>
      <c r="BB121" s="781"/>
      <c r="BC121" s="781"/>
      <c r="BD121" s="781"/>
      <c r="BE121" s="781"/>
      <c r="BF121" s="781"/>
      <c r="BG121" s="781"/>
      <c r="BH121" s="781"/>
      <c r="BI121" s="781"/>
      <c r="BJ121" s="781"/>
      <c r="BK121" s="781"/>
      <c r="BL121" s="781"/>
      <c r="BM121" s="781"/>
      <c r="BN121" s="781"/>
      <c r="BO121" s="781"/>
      <c r="BP121" s="782"/>
      <c r="BQ121" s="845">
        <v>17029</v>
      </c>
      <c r="BR121" s="846"/>
      <c r="BS121" s="846"/>
      <c r="BT121" s="846"/>
      <c r="BU121" s="846"/>
      <c r="BV121" s="846">
        <v>9200</v>
      </c>
      <c r="BW121" s="846"/>
      <c r="BX121" s="846"/>
      <c r="BY121" s="846"/>
      <c r="BZ121" s="846"/>
      <c r="CA121" s="846">
        <v>7432</v>
      </c>
      <c r="CB121" s="846"/>
      <c r="CC121" s="846"/>
      <c r="CD121" s="846"/>
      <c r="CE121" s="846"/>
      <c r="CF121" s="904">
        <v>0.3</v>
      </c>
      <c r="CG121" s="905"/>
      <c r="CH121" s="905"/>
      <c r="CI121" s="905"/>
      <c r="CJ121" s="905"/>
      <c r="CK121" s="898"/>
      <c r="CL121" s="884"/>
      <c r="CM121" s="884"/>
      <c r="CN121" s="884"/>
      <c r="CO121" s="885"/>
      <c r="CP121" s="864" t="s">
        <v>410</v>
      </c>
      <c r="CQ121" s="865"/>
      <c r="CR121" s="865"/>
      <c r="CS121" s="865"/>
      <c r="CT121" s="865"/>
      <c r="CU121" s="865"/>
      <c r="CV121" s="865"/>
      <c r="CW121" s="865"/>
      <c r="CX121" s="865"/>
      <c r="CY121" s="865"/>
      <c r="CZ121" s="865"/>
      <c r="DA121" s="865"/>
      <c r="DB121" s="865"/>
      <c r="DC121" s="865"/>
      <c r="DD121" s="865"/>
      <c r="DE121" s="865"/>
      <c r="DF121" s="866"/>
      <c r="DG121" s="845">
        <v>258361</v>
      </c>
      <c r="DH121" s="846"/>
      <c r="DI121" s="846"/>
      <c r="DJ121" s="846"/>
      <c r="DK121" s="846"/>
      <c r="DL121" s="846">
        <v>270863</v>
      </c>
      <c r="DM121" s="846"/>
      <c r="DN121" s="846"/>
      <c r="DO121" s="846"/>
      <c r="DP121" s="846"/>
      <c r="DQ121" s="846">
        <v>288576</v>
      </c>
      <c r="DR121" s="846"/>
      <c r="DS121" s="846"/>
      <c r="DT121" s="846"/>
      <c r="DU121" s="846"/>
      <c r="DV121" s="823">
        <v>10</v>
      </c>
      <c r="DW121" s="823"/>
      <c r="DX121" s="823"/>
      <c r="DY121" s="823"/>
      <c r="DZ121" s="824"/>
    </row>
    <row r="122" spans="1:130" s="226" customFormat="1" ht="26.25" customHeight="1" x14ac:dyDescent="0.15">
      <c r="A122" s="849"/>
      <c r="B122" s="850"/>
      <c r="C122" s="844" t="s">
        <v>455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176</v>
      </c>
      <c r="AB122" s="809"/>
      <c r="AC122" s="809"/>
      <c r="AD122" s="809"/>
      <c r="AE122" s="810"/>
      <c r="AF122" s="811" t="s">
        <v>176</v>
      </c>
      <c r="AG122" s="809"/>
      <c r="AH122" s="809"/>
      <c r="AI122" s="809"/>
      <c r="AJ122" s="810"/>
      <c r="AK122" s="811" t="s">
        <v>442</v>
      </c>
      <c r="AL122" s="809"/>
      <c r="AM122" s="809"/>
      <c r="AN122" s="809"/>
      <c r="AO122" s="810"/>
      <c r="AP122" s="853" t="s">
        <v>176</v>
      </c>
      <c r="AQ122" s="854"/>
      <c r="AR122" s="854"/>
      <c r="AS122" s="854"/>
      <c r="AT122" s="855"/>
      <c r="AU122" s="912"/>
      <c r="AV122" s="913"/>
      <c r="AW122" s="913"/>
      <c r="AX122" s="913"/>
      <c r="AY122" s="914"/>
      <c r="AZ122" s="867" t="s">
        <v>474</v>
      </c>
      <c r="BA122" s="868"/>
      <c r="BB122" s="868"/>
      <c r="BC122" s="868"/>
      <c r="BD122" s="868"/>
      <c r="BE122" s="868"/>
      <c r="BF122" s="868"/>
      <c r="BG122" s="868"/>
      <c r="BH122" s="868"/>
      <c r="BI122" s="868"/>
      <c r="BJ122" s="868"/>
      <c r="BK122" s="868"/>
      <c r="BL122" s="868"/>
      <c r="BM122" s="868"/>
      <c r="BN122" s="868"/>
      <c r="BO122" s="868"/>
      <c r="BP122" s="869"/>
      <c r="BQ122" s="908">
        <v>5232039</v>
      </c>
      <c r="BR122" s="874"/>
      <c r="BS122" s="874"/>
      <c r="BT122" s="874"/>
      <c r="BU122" s="874"/>
      <c r="BV122" s="874">
        <v>4923664</v>
      </c>
      <c r="BW122" s="874"/>
      <c r="BX122" s="874"/>
      <c r="BY122" s="874"/>
      <c r="BZ122" s="874"/>
      <c r="CA122" s="874">
        <v>4643130</v>
      </c>
      <c r="CB122" s="874"/>
      <c r="CC122" s="874"/>
      <c r="CD122" s="874"/>
      <c r="CE122" s="874"/>
      <c r="CF122" s="875">
        <v>161.30000000000001</v>
      </c>
      <c r="CG122" s="876"/>
      <c r="CH122" s="876"/>
      <c r="CI122" s="876"/>
      <c r="CJ122" s="876"/>
      <c r="CK122" s="898"/>
      <c r="CL122" s="884"/>
      <c r="CM122" s="884"/>
      <c r="CN122" s="884"/>
      <c r="CO122" s="885"/>
      <c r="CP122" s="864" t="s">
        <v>416</v>
      </c>
      <c r="CQ122" s="865"/>
      <c r="CR122" s="865"/>
      <c r="CS122" s="865"/>
      <c r="CT122" s="865"/>
      <c r="CU122" s="865"/>
      <c r="CV122" s="865"/>
      <c r="CW122" s="865"/>
      <c r="CX122" s="865"/>
      <c r="CY122" s="865"/>
      <c r="CZ122" s="865"/>
      <c r="DA122" s="865"/>
      <c r="DB122" s="865"/>
      <c r="DC122" s="865"/>
      <c r="DD122" s="865"/>
      <c r="DE122" s="865"/>
      <c r="DF122" s="866"/>
      <c r="DG122" s="845">
        <v>127084</v>
      </c>
      <c r="DH122" s="846"/>
      <c r="DI122" s="846"/>
      <c r="DJ122" s="846"/>
      <c r="DK122" s="846"/>
      <c r="DL122" s="846">
        <v>111144</v>
      </c>
      <c r="DM122" s="846"/>
      <c r="DN122" s="846"/>
      <c r="DO122" s="846"/>
      <c r="DP122" s="846"/>
      <c r="DQ122" s="846">
        <v>96101</v>
      </c>
      <c r="DR122" s="846"/>
      <c r="DS122" s="846"/>
      <c r="DT122" s="846"/>
      <c r="DU122" s="846"/>
      <c r="DV122" s="823">
        <v>3.3</v>
      </c>
      <c r="DW122" s="823"/>
      <c r="DX122" s="823"/>
      <c r="DY122" s="823"/>
      <c r="DZ122" s="824"/>
    </row>
    <row r="123" spans="1:130" s="226" customFormat="1" ht="26.25" customHeight="1" x14ac:dyDescent="0.15">
      <c r="A123" s="849"/>
      <c r="B123" s="850"/>
      <c r="C123" s="844" t="s">
        <v>461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176</v>
      </c>
      <c r="AB123" s="809"/>
      <c r="AC123" s="809"/>
      <c r="AD123" s="809"/>
      <c r="AE123" s="810"/>
      <c r="AF123" s="811" t="s">
        <v>176</v>
      </c>
      <c r="AG123" s="809"/>
      <c r="AH123" s="809"/>
      <c r="AI123" s="809"/>
      <c r="AJ123" s="810"/>
      <c r="AK123" s="811" t="s">
        <v>176</v>
      </c>
      <c r="AL123" s="809"/>
      <c r="AM123" s="809"/>
      <c r="AN123" s="809"/>
      <c r="AO123" s="810"/>
      <c r="AP123" s="853" t="s">
        <v>176</v>
      </c>
      <c r="AQ123" s="854"/>
      <c r="AR123" s="854"/>
      <c r="AS123" s="854"/>
      <c r="AT123" s="855"/>
      <c r="AU123" s="915"/>
      <c r="AV123" s="916"/>
      <c r="AW123" s="916"/>
      <c r="AX123" s="916"/>
      <c r="AY123" s="916"/>
      <c r="AZ123" s="247" t="s">
        <v>190</v>
      </c>
      <c r="BA123" s="247"/>
      <c r="BB123" s="247"/>
      <c r="BC123" s="247"/>
      <c r="BD123" s="247"/>
      <c r="BE123" s="247"/>
      <c r="BF123" s="247"/>
      <c r="BG123" s="247"/>
      <c r="BH123" s="247"/>
      <c r="BI123" s="247"/>
      <c r="BJ123" s="247"/>
      <c r="BK123" s="247"/>
      <c r="BL123" s="247"/>
      <c r="BM123" s="247"/>
      <c r="BN123" s="247"/>
      <c r="BO123" s="906" t="s">
        <v>475</v>
      </c>
      <c r="BP123" s="907"/>
      <c r="BQ123" s="861">
        <v>8402911</v>
      </c>
      <c r="BR123" s="862"/>
      <c r="BS123" s="862"/>
      <c r="BT123" s="862"/>
      <c r="BU123" s="862"/>
      <c r="BV123" s="862">
        <v>8053525</v>
      </c>
      <c r="BW123" s="862"/>
      <c r="BX123" s="862"/>
      <c r="BY123" s="862"/>
      <c r="BZ123" s="862"/>
      <c r="CA123" s="862">
        <v>8141201</v>
      </c>
      <c r="CB123" s="862"/>
      <c r="CC123" s="862"/>
      <c r="CD123" s="862"/>
      <c r="CE123" s="862"/>
      <c r="CF123" s="777"/>
      <c r="CG123" s="778"/>
      <c r="CH123" s="778"/>
      <c r="CI123" s="778"/>
      <c r="CJ123" s="863"/>
      <c r="CK123" s="898"/>
      <c r="CL123" s="884"/>
      <c r="CM123" s="884"/>
      <c r="CN123" s="884"/>
      <c r="CO123" s="885"/>
      <c r="CP123" s="864" t="s">
        <v>476</v>
      </c>
      <c r="CQ123" s="865"/>
      <c r="CR123" s="865"/>
      <c r="CS123" s="865"/>
      <c r="CT123" s="865"/>
      <c r="CU123" s="865"/>
      <c r="CV123" s="865"/>
      <c r="CW123" s="865"/>
      <c r="CX123" s="865"/>
      <c r="CY123" s="865"/>
      <c r="CZ123" s="865"/>
      <c r="DA123" s="865"/>
      <c r="DB123" s="865"/>
      <c r="DC123" s="865"/>
      <c r="DD123" s="865"/>
      <c r="DE123" s="865"/>
      <c r="DF123" s="866"/>
      <c r="DG123" s="808">
        <v>66904</v>
      </c>
      <c r="DH123" s="809"/>
      <c r="DI123" s="809"/>
      <c r="DJ123" s="809"/>
      <c r="DK123" s="810"/>
      <c r="DL123" s="811">
        <v>54923</v>
      </c>
      <c r="DM123" s="809"/>
      <c r="DN123" s="809"/>
      <c r="DO123" s="809"/>
      <c r="DP123" s="810"/>
      <c r="DQ123" s="811">
        <v>42477</v>
      </c>
      <c r="DR123" s="809"/>
      <c r="DS123" s="809"/>
      <c r="DT123" s="809"/>
      <c r="DU123" s="810"/>
      <c r="DV123" s="853">
        <v>1.5</v>
      </c>
      <c r="DW123" s="854"/>
      <c r="DX123" s="854"/>
      <c r="DY123" s="854"/>
      <c r="DZ123" s="855"/>
    </row>
    <row r="124" spans="1:130" s="226" customFormat="1" ht="26.25" customHeight="1" thickBot="1" x14ac:dyDescent="0.2">
      <c r="A124" s="849"/>
      <c r="B124" s="850"/>
      <c r="C124" s="844" t="s">
        <v>464</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176</v>
      </c>
      <c r="AB124" s="809"/>
      <c r="AC124" s="809"/>
      <c r="AD124" s="809"/>
      <c r="AE124" s="810"/>
      <c r="AF124" s="811" t="s">
        <v>176</v>
      </c>
      <c r="AG124" s="809"/>
      <c r="AH124" s="809"/>
      <c r="AI124" s="809"/>
      <c r="AJ124" s="810"/>
      <c r="AK124" s="811" t="s">
        <v>176</v>
      </c>
      <c r="AL124" s="809"/>
      <c r="AM124" s="809"/>
      <c r="AN124" s="809"/>
      <c r="AO124" s="810"/>
      <c r="AP124" s="853" t="s">
        <v>442</v>
      </c>
      <c r="AQ124" s="854"/>
      <c r="AR124" s="854"/>
      <c r="AS124" s="854"/>
      <c r="AT124" s="855"/>
      <c r="AU124" s="856" t="s">
        <v>477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6.1</v>
      </c>
      <c r="BR124" s="860"/>
      <c r="BS124" s="860"/>
      <c r="BT124" s="860"/>
      <c r="BU124" s="860"/>
      <c r="BV124" s="860" t="s">
        <v>176</v>
      </c>
      <c r="BW124" s="860"/>
      <c r="BX124" s="860"/>
      <c r="BY124" s="860"/>
      <c r="BZ124" s="860"/>
      <c r="CA124" s="860" t="s">
        <v>176</v>
      </c>
      <c r="CB124" s="860"/>
      <c r="CC124" s="860"/>
      <c r="CD124" s="860"/>
      <c r="CE124" s="860"/>
      <c r="CF124" s="755"/>
      <c r="CG124" s="756"/>
      <c r="CH124" s="756"/>
      <c r="CI124" s="756"/>
      <c r="CJ124" s="891"/>
      <c r="CK124" s="899"/>
      <c r="CL124" s="899"/>
      <c r="CM124" s="899"/>
      <c r="CN124" s="899"/>
      <c r="CO124" s="900"/>
      <c r="CP124" s="864" t="s">
        <v>478</v>
      </c>
      <c r="CQ124" s="865"/>
      <c r="CR124" s="865"/>
      <c r="CS124" s="865"/>
      <c r="CT124" s="865"/>
      <c r="CU124" s="865"/>
      <c r="CV124" s="865"/>
      <c r="CW124" s="865"/>
      <c r="CX124" s="865"/>
      <c r="CY124" s="865"/>
      <c r="CZ124" s="865"/>
      <c r="DA124" s="865"/>
      <c r="DB124" s="865"/>
      <c r="DC124" s="865"/>
      <c r="DD124" s="865"/>
      <c r="DE124" s="865"/>
      <c r="DF124" s="866"/>
      <c r="DG124" s="792" t="s">
        <v>442</v>
      </c>
      <c r="DH124" s="793"/>
      <c r="DI124" s="793"/>
      <c r="DJ124" s="793"/>
      <c r="DK124" s="794"/>
      <c r="DL124" s="795" t="s">
        <v>176</v>
      </c>
      <c r="DM124" s="793"/>
      <c r="DN124" s="793"/>
      <c r="DO124" s="793"/>
      <c r="DP124" s="794"/>
      <c r="DQ124" s="795" t="s">
        <v>176</v>
      </c>
      <c r="DR124" s="793"/>
      <c r="DS124" s="793"/>
      <c r="DT124" s="793"/>
      <c r="DU124" s="794"/>
      <c r="DV124" s="877" t="s">
        <v>176</v>
      </c>
      <c r="DW124" s="878"/>
      <c r="DX124" s="878"/>
      <c r="DY124" s="878"/>
      <c r="DZ124" s="879"/>
    </row>
    <row r="125" spans="1:130" s="226" customFormat="1" ht="26.25" customHeight="1" x14ac:dyDescent="0.15">
      <c r="A125" s="849"/>
      <c r="B125" s="850"/>
      <c r="C125" s="844" t="s">
        <v>466</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442</v>
      </c>
      <c r="AB125" s="809"/>
      <c r="AC125" s="809"/>
      <c r="AD125" s="809"/>
      <c r="AE125" s="810"/>
      <c r="AF125" s="811" t="s">
        <v>176</v>
      </c>
      <c r="AG125" s="809"/>
      <c r="AH125" s="809"/>
      <c r="AI125" s="809"/>
      <c r="AJ125" s="810"/>
      <c r="AK125" s="811" t="s">
        <v>442</v>
      </c>
      <c r="AL125" s="809"/>
      <c r="AM125" s="809"/>
      <c r="AN125" s="809"/>
      <c r="AO125" s="810"/>
      <c r="AP125" s="853" t="s">
        <v>442</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479</v>
      </c>
      <c r="CL125" s="881"/>
      <c r="CM125" s="881"/>
      <c r="CN125" s="881"/>
      <c r="CO125" s="882"/>
      <c r="CP125" s="889" t="s">
        <v>480</v>
      </c>
      <c r="CQ125" s="837"/>
      <c r="CR125" s="837"/>
      <c r="CS125" s="837"/>
      <c r="CT125" s="837"/>
      <c r="CU125" s="837"/>
      <c r="CV125" s="837"/>
      <c r="CW125" s="837"/>
      <c r="CX125" s="837"/>
      <c r="CY125" s="837"/>
      <c r="CZ125" s="837"/>
      <c r="DA125" s="837"/>
      <c r="DB125" s="837"/>
      <c r="DC125" s="837"/>
      <c r="DD125" s="837"/>
      <c r="DE125" s="837"/>
      <c r="DF125" s="838"/>
      <c r="DG125" s="890" t="s">
        <v>176</v>
      </c>
      <c r="DH125" s="871"/>
      <c r="DI125" s="871"/>
      <c r="DJ125" s="871"/>
      <c r="DK125" s="871"/>
      <c r="DL125" s="871" t="s">
        <v>442</v>
      </c>
      <c r="DM125" s="871"/>
      <c r="DN125" s="871"/>
      <c r="DO125" s="871"/>
      <c r="DP125" s="871"/>
      <c r="DQ125" s="871" t="s">
        <v>176</v>
      </c>
      <c r="DR125" s="871"/>
      <c r="DS125" s="871"/>
      <c r="DT125" s="871"/>
      <c r="DU125" s="871"/>
      <c r="DV125" s="872" t="s">
        <v>176</v>
      </c>
      <c r="DW125" s="872"/>
      <c r="DX125" s="872"/>
      <c r="DY125" s="872"/>
      <c r="DZ125" s="873"/>
    </row>
    <row r="126" spans="1:130" s="226" customFormat="1" ht="26.25" customHeight="1" thickBot="1" x14ac:dyDescent="0.2">
      <c r="A126" s="849"/>
      <c r="B126" s="850"/>
      <c r="C126" s="844" t="s">
        <v>468</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176</v>
      </c>
      <c r="AB126" s="809"/>
      <c r="AC126" s="809"/>
      <c r="AD126" s="809"/>
      <c r="AE126" s="810"/>
      <c r="AF126" s="811" t="s">
        <v>176</v>
      </c>
      <c r="AG126" s="809"/>
      <c r="AH126" s="809"/>
      <c r="AI126" s="809"/>
      <c r="AJ126" s="810"/>
      <c r="AK126" s="811" t="s">
        <v>176</v>
      </c>
      <c r="AL126" s="809"/>
      <c r="AM126" s="809"/>
      <c r="AN126" s="809"/>
      <c r="AO126" s="810"/>
      <c r="AP126" s="853" t="s">
        <v>442</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481</v>
      </c>
      <c r="CQ126" s="781"/>
      <c r="CR126" s="781"/>
      <c r="CS126" s="781"/>
      <c r="CT126" s="781"/>
      <c r="CU126" s="781"/>
      <c r="CV126" s="781"/>
      <c r="CW126" s="781"/>
      <c r="CX126" s="781"/>
      <c r="CY126" s="781"/>
      <c r="CZ126" s="781"/>
      <c r="DA126" s="781"/>
      <c r="DB126" s="781"/>
      <c r="DC126" s="781"/>
      <c r="DD126" s="781"/>
      <c r="DE126" s="781"/>
      <c r="DF126" s="782"/>
      <c r="DG126" s="845" t="s">
        <v>176</v>
      </c>
      <c r="DH126" s="846"/>
      <c r="DI126" s="846"/>
      <c r="DJ126" s="846"/>
      <c r="DK126" s="846"/>
      <c r="DL126" s="846" t="s">
        <v>442</v>
      </c>
      <c r="DM126" s="846"/>
      <c r="DN126" s="846"/>
      <c r="DO126" s="846"/>
      <c r="DP126" s="846"/>
      <c r="DQ126" s="846" t="s">
        <v>176</v>
      </c>
      <c r="DR126" s="846"/>
      <c r="DS126" s="846"/>
      <c r="DT126" s="846"/>
      <c r="DU126" s="846"/>
      <c r="DV126" s="823" t="s">
        <v>176</v>
      </c>
      <c r="DW126" s="823"/>
      <c r="DX126" s="823"/>
      <c r="DY126" s="823"/>
      <c r="DZ126" s="824"/>
    </row>
    <row r="127" spans="1:130" s="226" customFormat="1" ht="26.25" customHeight="1" x14ac:dyDescent="0.15">
      <c r="A127" s="851"/>
      <c r="B127" s="852"/>
      <c r="C127" s="867" t="s">
        <v>482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37</v>
      </c>
      <c r="AB127" s="809"/>
      <c r="AC127" s="809"/>
      <c r="AD127" s="809"/>
      <c r="AE127" s="810"/>
      <c r="AF127" s="811">
        <v>1</v>
      </c>
      <c r="AG127" s="809"/>
      <c r="AH127" s="809"/>
      <c r="AI127" s="809"/>
      <c r="AJ127" s="810"/>
      <c r="AK127" s="811">
        <v>11313</v>
      </c>
      <c r="AL127" s="809"/>
      <c r="AM127" s="809"/>
      <c r="AN127" s="809"/>
      <c r="AO127" s="810"/>
      <c r="AP127" s="853">
        <v>0.4</v>
      </c>
      <c r="AQ127" s="854"/>
      <c r="AR127" s="854"/>
      <c r="AS127" s="854"/>
      <c r="AT127" s="855"/>
      <c r="AU127" s="228"/>
      <c r="AV127" s="228"/>
      <c r="AW127" s="228"/>
      <c r="AX127" s="870" t="s">
        <v>483</v>
      </c>
      <c r="AY127" s="841"/>
      <c r="AZ127" s="841"/>
      <c r="BA127" s="841"/>
      <c r="BB127" s="841"/>
      <c r="BC127" s="841"/>
      <c r="BD127" s="841"/>
      <c r="BE127" s="842"/>
      <c r="BF127" s="840" t="s">
        <v>484</v>
      </c>
      <c r="BG127" s="841"/>
      <c r="BH127" s="841"/>
      <c r="BI127" s="841"/>
      <c r="BJ127" s="841"/>
      <c r="BK127" s="841"/>
      <c r="BL127" s="842"/>
      <c r="BM127" s="840" t="s">
        <v>485</v>
      </c>
      <c r="BN127" s="841"/>
      <c r="BO127" s="841"/>
      <c r="BP127" s="841"/>
      <c r="BQ127" s="841"/>
      <c r="BR127" s="841"/>
      <c r="BS127" s="842"/>
      <c r="BT127" s="840" t="s">
        <v>486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487</v>
      </c>
      <c r="CQ127" s="781"/>
      <c r="CR127" s="781"/>
      <c r="CS127" s="781"/>
      <c r="CT127" s="781"/>
      <c r="CU127" s="781"/>
      <c r="CV127" s="781"/>
      <c r="CW127" s="781"/>
      <c r="CX127" s="781"/>
      <c r="CY127" s="781"/>
      <c r="CZ127" s="781"/>
      <c r="DA127" s="781"/>
      <c r="DB127" s="781"/>
      <c r="DC127" s="781"/>
      <c r="DD127" s="781"/>
      <c r="DE127" s="781"/>
      <c r="DF127" s="782"/>
      <c r="DG127" s="845" t="s">
        <v>442</v>
      </c>
      <c r="DH127" s="846"/>
      <c r="DI127" s="846"/>
      <c r="DJ127" s="846"/>
      <c r="DK127" s="846"/>
      <c r="DL127" s="846" t="s">
        <v>176</v>
      </c>
      <c r="DM127" s="846"/>
      <c r="DN127" s="846"/>
      <c r="DO127" s="846"/>
      <c r="DP127" s="846"/>
      <c r="DQ127" s="846" t="s">
        <v>442</v>
      </c>
      <c r="DR127" s="846"/>
      <c r="DS127" s="846"/>
      <c r="DT127" s="846"/>
      <c r="DU127" s="846"/>
      <c r="DV127" s="823" t="s">
        <v>176</v>
      </c>
      <c r="DW127" s="823"/>
      <c r="DX127" s="823"/>
      <c r="DY127" s="823"/>
      <c r="DZ127" s="824"/>
    </row>
    <row r="128" spans="1:130" s="226" customFormat="1" ht="26.25" customHeight="1" thickBot="1" x14ac:dyDescent="0.2">
      <c r="A128" s="825" t="s">
        <v>488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489</v>
      </c>
      <c r="X128" s="827"/>
      <c r="Y128" s="827"/>
      <c r="Z128" s="828"/>
      <c r="AA128" s="829">
        <v>1952</v>
      </c>
      <c r="AB128" s="830"/>
      <c r="AC128" s="830"/>
      <c r="AD128" s="830"/>
      <c r="AE128" s="831"/>
      <c r="AF128" s="832">
        <v>1982</v>
      </c>
      <c r="AG128" s="830"/>
      <c r="AH128" s="830"/>
      <c r="AI128" s="830"/>
      <c r="AJ128" s="831"/>
      <c r="AK128" s="832">
        <v>2012</v>
      </c>
      <c r="AL128" s="830"/>
      <c r="AM128" s="830"/>
      <c r="AN128" s="830"/>
      <c r="AO128" s="831"/>
      <c r="AP128" s="833"/>
      <c r="AQ128" s="834"/>
      <c r="AR128" s="834"/>
      <c r="AS128" s="834"/>
      <c r="AT128" s="835"/>
      <c r="AU128" s="228"/>
      <c r="AV128" s="228"/>
      <c r="AW128" s="228"/>
      <c r="AX128" s="836" t="s">
        <v>490</v>
      </c>
      <c r="AY128" s="837"/>
      <c r="AZ128" s="837"/>
      <c r="BA128" s="837"/>
      <c r="BB128" s="837"/>
      <c r="BC128" s="837"/>
      <c r="BD128" s="837"/>
      <c r="BE128" s="838"/>
      <c r="BF128" s="815" t="s">
        <v>176</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491</v>
      </c>
      <c r="CQ128" s="759"/>
      <c r="CR128" s="759"/>
      <c r="CS128" s="759"/>
      <c r="CT128" s="759"/>
      <c r="CU128" s="759"/>
      <c r="CV128" s="759"/>
      <c r="CW128" s="759"/>
      <c r="CX128" s="759"/>
      <c r="CY128" s="759"/>
      <c r="CZ128" s="759"/>
      <c r="DA128" s="759"/>
      <c r="DB128" s="759"/>
      <c r="DC128" s="759"/>
      <c r="DD128" s="759"/>
      <c r="DE128" s="759"/>
      <c r="DF128" s="760"/>
      <c r="DG128" s="819" t="s">
        <v>176</v>
      </c>
      <c r="DH128" s="820"/>
      <c r="DI128" s="820"/>
      <c r="DJ128" s="820"/>
      <c r="DK128" s="820"/>
      <c r="DL128" s="820" t="s">
        <v>176</v>
      </c>
      <c r="DM128" s="820"/>
      <c r="DN128" s="820"/>
      <c r="DO128" s="820"/>
      <c r="DP128" s="820"/>
      <c r="DQ128" s="820" t="s">
        <v>176</v>
      </c>
      <c r="DR128" s="820"/>
      <c r="DS128" s="820"/>
      <c r="DT128" s="820"/>
      <c r="DU128" s="820"/>
      <c r="DV128" s="821" t="s">
        <v>176</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492</v>
      </c>
      <c r="X129" s="806"/>
      <c r="Y129" s="806"/>
      <c r="Z129" s="807"/>
      <c r="AA129" s="808">
        <v>3098602</v>
      </c>
      <c r="AB129" s="809"/>
      <c r="AC129" s="809"/>
      <c r="AD129" s="809"/>
      <c r="AE129" s="810"/>
      <c r="AF129" s="811">
        <v>3304460</v>
      </c>
      <c r="AG129" s="809"/>
      <c r="AH129" s="809"/>
      <c r="AI129" s="809"/>
      <c r="AJ129" s="810"/>
      <c r="AK129" s="811">
        <v>3456114</v>
      </c>
      <c r="AL129" s="809"/>
      <c r="AM129" s="809"/>
      <c r="AN129" s="809"/>
      <c r="AO129" s="810"/>
      <c r="AP129" s="812"/>
      <c r="AQ129" s="813"/>
      <c r="AR129" s="813"/>
      <c r="AS129" s="813"/>
      <c r="AT129" s="814"/>
      <c r="AU129" s="229"/>
      <c r="AV129" s="229"/>
      <c r="AW129" s="229"/>
      <c r="AX129" s="780" t="s">
        <v>493</v>
      </c>
      <c r="AY129" s="781"/>
      <c r="AZ129" s="781"/>
      <c r="BA129" s="781"/>
      <c r="BB129" s="781"/>
      <c r="BC129" s="781"/>
      <c r="BD129" s="781"/>
      <c r="BE129" s="782"/>
      <c r="BF129" s="799" t="s">
        <v>176</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495</v>
      </c>
      <c r="X130" s="806"/>
      <c r="Y130" s="806"/>
      <c r="Z130" s="807"/>
      <c r="AA130" s="808">
        <v>530549</v>
      </c>
      <c r="AB130" s="809"/>
      <c r="AC130" s="809"/>
      <c r="AD130" s="809"/>
      <c r="AE130" s="810"/>
      <c r="AF130" s="811">
        <v>596621</v>
      </c>
      <c r="AG130" s="809"/>
      <c r="AH130" s="809"/>
      <c r="AI130" s="809"/>
      <c r="AJ130" s="810"/>
      <c r="AK130" s="811">
        <v>577910</v>
      </c>
      <c r="AL130" s="809"/>
      <c r="AM130" s="809"/>
      <c r="AN130" s="809"/>
      <c r="AO130" s="810"/>
      <c r="AP130" s="812"/>
      <c r="AQ130" s="813"/>
      <c r="AR130" s="813"/>
      <c r="AS130" s="813"/>
      <c r="AT130" s="814"/>
      <c r="AU130" s="229"/>
      <c r="AV130" s="229"/>
      <c r="AW130" s="229"/>
      <c r="AX130" s="780" t="s">
        <v>496</v>
      </c>
      <c r="AY130" s="781"/>
      <c r="AZ130" s="781"/>
      <c r="BA130" s="781"/>
      <c r="BB130" s="781"/>
      <c r="BC130" s="781"/>
      <c r="BD130" s="781"/>
      <c r="BE130" s="782"/>
      <c r="BF130" s="783">
        <v>11.5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497</v>
      </c>
      <c r="X131" s="790"/>
      <c r="Y131" s="790"/>
      <c r="Z131" s="791"/>
      <c r="AA131" s="792">
        <v>2568053</v>
      </c>
      <c r="AB131" s="793"/>
      <c r="AC131" s="793"/>
      <c r="AD131" s="793"/>
      <c r="AE131" s="794"/>
      <c r="AF131" s="795">
        <v>2707839</v>
      </c>
      <c r="AG131" s="793"/>
      <c r="AH131" s="793"/>
      <c r="AI131" s="793"/>
      <c r="AJ131" s="794"/>
      <c r="AK131" s="795">
        <v>2878204</v>
      </c>
      <c r="AL131" s="793"/>
      <c r="AM131" s="793"/>
      <c r="AN131" s="793"/>
      <c r="AO131" s="794"/>
      <c r="AP131" s="796"/>
      <c r="AQ131" s="797"/>
      <c r="AR131" s="797"/>
      <c r="AS131" s="797"/>
      <c r="AT131" s="798"/>
      <c r="AU131" s="229"/>
      <c r="AV131" s="229"/>
      <c r="AW131" s="229"/>
      <c r="AX131" s="758" t="s">
        <v>498</v>
      </c>
      <c r="AY131" s="759"/>
      <c r="AZ131" s="759"/>
      <c r="BA131" s="759"/>
      <c r="BB131" s="759"/>
      <c r="BC131" s="759"/>
      <c r="BD131" s="759"/>
      <c r="BE131" s="760"/>
      <c r="BF131" s="761" t="s">
        <v>176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500</v>
      </c>
      <c r="W132" s="771"/>
      <c r="X132" s="771"/>
      <c r="Y132" s="771"/>
      <c r="Z132" s="772"/>
      <c r="AA132" s="773">
        <v>10.55098941</v>
      </c>
      <c r="AB132" s="774"/>
      <c r="AC132" s="774"/>
      <c r="AD132" s="774"/>
      <c r="AE132" s="775"/>
      <c r="AF132" s="776">
        <v>12.20752046</v>
      </c>
      <c r="AG132" s="774"/>
      <c r="AH132" s="774"/>
      <c r="AI132" s="774"/>
      <c r="AJ132" s="775"/>
      <c r="AK132" s="776">
        <v>11.810455409999999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501</v>
      </c>
      <c r="W133" s="750"/>
      <c r="X133" s="750"/>
      <c r="Y133" s="750"/>
      <c r="Z133" s="751"/>
      <c r="AA133" s="752">
        <v>9.6</v>
      </c>
      <c r="AB133" s="753"/>
      <c r="AC133" s="753"/>
      <c r="AD133" s="753"/>
      <c r="AE133" s="754"/>
      <c r="AF133" s="752">
        <v>10.6</v>
      </c>
      <c r="AG133" s="753"/>
      <c r="AH133" s="753"/>
      <c r="AI133" s="753"/>
      <c r="AJ133" s="754"/>
      <c r="AK133" s="752">
        <v>11.5</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qLsCqrnN0x1nIkpoOlIXgDo1xcgqDk3jdtBVypoeIxaXccgbd1QNXqKxULcBfcau+dVAVKcZ6ODwYI/0tNZ5g==" saltValue="VnWUNcTIJCHExA3btq5n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IyceefnnyH1r1Q4Vm56JwuIrh16DdRB0dlSQf5MLxkjkfaxecDktWf0MpFwe5+BHlJbUsxakNP3VfaNx69zirw==" saltValue="Z6HPJn4V4GyZxaEjcaAJ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Il2VK2UMmMFWUdERlhTsnuWNSlR6GQXZfL4J0eMGxxIQtucxXsehk2/KaGLYo9gdii/GIWL/4pQzkrySEjlAQ==" saltValue="5zAXp6MNbMs5a+cZ1gp6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510</v>
      </c>
      <c r="AL9" s="1160"/>
      <c r="AM9" s="1160"/>
      <c r="AN9" s="1161"/>
      <c r="AO9" s="277">
        <v>942910</v>
      </c>
      <c r="AP9" s="277">
        <v>191921</v>
      </c>
      <c r="AQ9" s="278">
        <v>194778</v>
      </c>
      <c r="AR9" s="279">
        <v>-1.5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511</v>
      </c>
      <c r="AL10" s="1160"/>
      <c r="AM10" s="1160"/>
      <c r="AN10" s="1161"/>
      <c r="AO10" s="280">
        <v>143808</v>
      </c>
      <c r="AP10" s="280">
        <v>29271</v>
      </c>
      <c r="AQ10" s="281">
        <v>26112</v>
      </c>
      <c r="AR10" s="282">
        <v>12.1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512</v>
      </c>
      <c r="AL11" s="1160"/>
      <c r="AM11" s="1160"/>
      <c r="AN11" s="1161"/>
      <c r="AO11" s="280" t="s">
        <v>513</v>
      </c>
      <c r="AP11" s="280" t="s">
        <v>513</v>
      </c>
      <c r="AQ11" s="281">
        <v>390</v>
      </c>
      <c r="AR11" s="282" t="s">
        <v>513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514</v>
      </c>
      <c r="AL12" s="1160"/>
      <c r="AM12" s="1160"/>
      <c r="AN12" s="1161"/>
      <c r="AO12" s="280" t="s">
        <v>513</v>
      </c>
      <c r="AP12" s="280" t="s">
        <v>513</v>
      </c>
      <c r="AQ12" s="281" t="s">
        <v>513</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515</v>
      </c>
      <c r="AL13" s="1160"/>
      <c r="AM13" s="1160"/>
      <c r="AN13" s="1161"/>
      <c r="AO13" s="280">
        <v>29073</v>
      </c>
      <c r="AP13" s="280">
        <v>5918</v>
      </c>
      <c r="AQ13" s="281">
        <v>7005</v>
      </c>
      <c r="AR13" s="282">
        <v>-15.5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516</v>
      </c>
      <c r="AL14" s="1160"/>
      <c r="AM14" s="1160"/>
      <c r="AN14" s="1161"/>
      <c r="AO14" s="280">
        <v>14785</v>
      </c>
      <c r="AP14" s="280">
        <v>3009</v>
      </c>
      <c r="AQ14" s="281">
        <v>3736</v>
      </c>
      <c r="AR14" s="282">
        <v>-19.5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517</v>
      </c>
      <c r="AL15" s="1163"/>
      <c r="AM15" s="1163"/>
      <c r="AN15" s="1164"/>
      <c r="AO15" s="280">
        <v>-85043</v>
      </c>
      <c r="AP15" s="280">
        <v>-17310</v>
      </c>
      <c r="AQ15" s="281">
        <v>-14789</v>
      </c>
      <c r="AR15" s="282">
        <v>17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190</v>
      </c>
      <c r="AL16" s="1163"/>
      <c r="AM16" s="1163"/>
      <c r="AN16" s="1164"/>
      <c r="AO16" s="280">
        <v>1045533</v>
      </c>
      <c r="AP16" s="280">
        <v>212809</v>
      </c>
      <c r="AQ16" s="281">
        <v>217232</v>
      </c>
      <c r="AR16" s="282">
        <v>-2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522</v>
      </c>
      <c r="AL21" s="1166"/>
      <c r="AM21" s="1166"/>
      <c r="AN21" s="1167"/>
      <c r="AO21" s="293">
        <v>18.73</v>
      </c>
      <c r="AP21" s="294">
        <v>19.260000000000002</v>
      </c>
      <c r="AQ21" s="295">
        <v>-0.53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523</v>
      </c>
      <c r="AL22" s="1166"/>
      <c r="AM22" s="1166"/>
      <c r="AN22" s="1167"/>
      <c r="AO22" s="298">
        <v>99.6</v>
      </c>
      <c r="AP22" s="299">
        <v>95.2</v>
      </c>
      <c r="AQ22" s="300">
        <v>4.4000000000000004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527</v>
      </c>
      <c r="AL32" s="1150"/>
      <c r="AM32" s="1150"/>
      <c r="AN32" s="1151"/>
      <c r="AO32" s="308">
        <v>749982</v>
      </c>
      <c r="AP32" s="308">
        <v>152653</v>
      </c>
      <c r="AQ32" s="309">
        <v>113550</v>
      </c>
      <c r="AR32" s="310">
        <v>34.4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528</v>
      </c>
      <c r="AL33" s="1150"/>
      <c r="AM33" s="1150"/>
      <c r="AN33" s="1151"/>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529</v>
      </c>
      <c r="AL34" s="1150"/>
      <c r="AM34" s="1150"/>
      <c r="AN34" s="1151"/>
      <c r="AO34" s="308" t="s">
        <v>513</v>
      </c>
      <c r="AP34" s="308" t="s">
        <v>513</v>
      </c>
      <c r="AQ34" s="309" t="s">
        <v>513</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530</v>
      </c>
      <c r="AL35" s="1150"/>
      <c r="AM35" s="1150"/>
      <c r="AN35" s="1151"/>
      <c r="AO35" s="308">
        <v>141224</v>
      </c>
      <c r="AP35" s="308">
        <v>28745</v>
      </c>
      <c r="AQ35" s="309">
        <v>31148</v>
      </c>
      <c r="AR35" s="310">
        <v>-7.7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531</v>
      </c>
      <c r="AL36" s="1150"/>
      <c r="AM36" s="1150"/>
      <c r="AN36" s="1151"/>
      <c r="AO36" s="308">
        <v>17332</v>
      </c>
      <c r="AP36" s="308">
        <v>3528</v>
      </c>
      <c r="AQ36" s="309">
        <v>2793</v>
      </c>
      <c r="AR36" s="310">
        <v>26.3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532</v>
      </c>
      <c r="AL37" s="1150"/>
      <c r="AM37" s="1150"/>
      <c r="AN37" s="1151"/>
      <c r="AO37" s="308">
        <v>11313</v>
      </c>
      <c r="AP37" s="308">
        <v>2303</v>
      </c>
      <c r="AQ37" s="309">
        <v>608</v>
      </c>
      <c r="AR37" s="310">
        <v>278.8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533</v>
      </c>
      <c r="AL38" s="1153"/>
      <c r="AM38" s="1153"/>
      <c r="AN38" s="1154"/>
      <c r="AO38" s="311" t="s">
        <v>513</v>
      </c>
      <c r="AP38" s="311" t="s">
        <v>513</v>
      </c>
      <c r="AQ38" s="312">
        <v>12</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534</v>
      </c>
      <c r="AL39" s="1153"/>
      <c r="AM39" s="1153"/>
      <c r="AN39" s="1154"/>
      <c r="AO39" s="308">
        <v>-2012</v>
      </c>
      <c r="AP39" s="308">
        <v>-410</v>
      </c>
      <c r="AQ39" s="309">
        <v>-2283</v>
      </c>
      <c r="AR39" s="310">
        <v>-82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535</v>
      </c>
      <c r="AL40" s="1150"/>
      <c r="AM40" s="1150"/>
      <c r="AN40" s="1151"/>
      <c r="AO40" s="308">
        <v>-577910</v>
      </c>
      <c r="AP40" s="308">
        <v>-117629</v>
      </c>
      <c r="AQ40" s="309">
        <v>-109335</v>
      </c>
      <c r="AR40" s="310">
        <v>7.6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302</v>
      </c>
      <c r="AL41" s="1156"/>
      <c r="AM41" s="1156"/>
      <c r="AN41" s="1157"/>
      <c r="AO41" s="308">
        <v>339929</v>
      </c>
      <c r="AP41" s="308">
        <v>69190</v>
      </c>
      <c r="AQ41" s="309">
        <v>36494</v>
      </c>
      <c r="AR41" s="310">
        <v>89.6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505</v>
      </c>
      <c r="AN49" s="1144" t="s">
        <v>539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1113032</v>
      </c>
      <c r="AN51" s="330">
        <v>200655</v>
      </c>
      <c r="AO51" s="331">
        <v>-30.1</v>
      </c>
      <c r="AP51" s="332">
        <v>122882</v>
      </c>
      <c r="AQ51" s="333">
        <v>-11.4</v>
      </c>
      <c r="AR51" s="334">
        <v>-18.7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487072</v>
      </c>
      <c r="AN52" s="338">
        <v>87808</v>
      </c>
      <c r="AO52" s="339">
        <v>-29.3</v>
      </c>
      <c r="AP52" s="340">
        <v>65785</v>
      </c>
      <c r="AQ52" s="341">
        <v>-7.6</v>
      </c>
      <c r="AR52" s="342">
        <v>-21.7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723346</v>
      </c>
      <c r="AN53" s="330">
        <v>134276</v>
      </c>
      <c r="AO53" s="331">
        <v>-33.1</v>
      </c>
      <c r="AP53" s="332">
        <v>114790</v>
      </c>
      <c r="AQ53" s="333">
        <v>-6.6</v>
      </c>
      <c r="AR53" s="334">
        <v>-26.5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496015</v>
      </c>
      <c r="AN54" s="338">
        <v>92076</v>
      </c>
      <c r="AO54" s="339">
        <v>4.9000000000000004</v>
      </c>
      <c r="AP54" s="340">
        <v>55601</v>
      </c>
      <c r="AQ54" s="341">
        <v>-15.5</v>
      </c>
      <c r="AR54" s="342">
        <v>20.399999999999999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894548</v>
      </c>
      <c r="AN55" s="330">
        <v>170423</v>
      </c>
      <c r="AO55" s="331">
        <v>26.9</v>
      </c>
      <c r="AP55" s="332">
        <v>126262</v>
      </c>
      <c r="AQ55" s="333">
        <v>10</v>
      </c>
      <c r="AR55" s="334">
        <v>16.899999999999999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408974</v>
      </c>
      <c r="AN56" s="338">
        <v>77915</v>
      </c>
      <c r="AO56" s="339">
        <v>-15.4</v>
      </c>
      <c r="AP56" s="340">
        <v>56769</v>
      </c>
      <c r="AQ56" s="341">
        <v>2.1</v>
      </c>
      <c r="AR56" s="342">
        <v>-17.5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414445</v>
      </c>
      <c r="AN57" s="330">
        <v>81584</v>
      </c>
      <c r="AO57" s="331">
        <v>-52.1</v>
      </c>
      <c r="AP57" s="332">
        <v>263613</v>
      </c>
      <c r="AQ57" s="333">
        <v>108.8</v>
      </c>
      <c r="AR57" s="334">
        <v>-160.9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216098</v>
      </c>
      <c r="AN58" s="338">
        <v>42539</v>
      </c>
      <c r="AO58" s="339">
        <v>-45.4</v>
      </c>
      <c r="AP58" s="340">
        <v>128823</v>
      </c>
      <c r="AQ58" s="341">
        <v>126.9</v>
      </c>
      <c r="AR58" s="342">
        <v>-172.3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420098</v>
      </c>
      <c r="AN59" s="330">
        <v>85507</v>
      </c>
      <c r="AO59" s="331">
        <v>4.8</v>
      </c>
      <c r="AP59" s="332">
        <v>330026</v>
      </c>
      <c r="AQ59" s="333">
        <v>25.2</v>
      </c>
      <c r="AR59" s="334">
        <v>-20.399999999999999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193273</v>
      </c>
      <c r="AN60" s="338">
        <v>39339</v>
      </c>
      <c r="AO60" s="339">
        <v>-7.5</v>
      </c>
      <c r="AP60" s="340">
        <v>141075</v>
      </c>
      <c r="AQ60" s="341">
        <v>9.5</v>
      </c>
      <c r="AR60" s="342">
        <v>-17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713094</v>
      </c>
      <c r="AN61" s="345">
        <v>134489</v>
      </c>
      <c r="AO61" s="346">
        <v>-16.7</v>
      </c>
      <c r="AP61" s="347">
        <v>191515</v>
      </c>
      <c r="AQ61" s="348">
        <v>25.2</v>
      </c>
      <c r="AR61" s="334">
        <v>-41.9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360286</v>
      </c>
      <c r="AN62" s="338">
        <v>67935</v>
      </c>
      <c r="AO62" s="339">
        <v>-18.5</v>
      </c>
      <c r="AP62" s="340">
        <v>89611</v>
      </c>
      <c r="AQ62" s="341">
        <v>23.1</v>
      </c>
      <c r="AR62" s="342">
        <v>-41.6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gSU5Y2njmPV+CqmhQJwP5GaoInIIToZKdoF4yM7B7NYODZkuqvjPG8+i41zV4qTvWTAE8Fl5y2ylCMtSu0WDOQ==" saltValue="HNUy3A2xFjFj9cVkPSqq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wNCzqcwoDwL756+wPOSPW6WX8yGI7hd9HAr7atUzgDA1Ou7rzytnui1JgRBbKFh4mHkoYl42gbbV00nKrEqfCA==" saltValue="+OnWBpITCKRr9z1QSWeD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ZojtmteOFtdIPgzxHtxozJC9f+VB5E2OvxNDnGTXxsGNQqHoNuuMCB8CmL4asuFdk8vxYAniqdM2m2aibjpZmQ==" saltValue="aSDX84WiK8pTrokEVtOU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45.93</v>
      </c>
      <c r="G47" s="12">
        <v>43.08</v>
      </c>
      <c r="H47" s="12">
        <v>42.86</v>
      </c>
      <c r="I47" s="12">
        <v>38.380000000000003</v>
      </c>
      <c r="J47" s="13">
        <v>36.700000000000003</v>
      </c>
    </row>
    <row r="48" spans="2:10" ht="57.75" customHeight="1" x14ac:dyDescent="0.15">
      <c r="B48" s="14"/>
      <c r="C48" s="1170" t="s">
        <v>4</v>
      </c>
      <c r="D48" s="1170"/>
      <c r="E48" s="1171"/>
      <c r="F48" s="15">
        <v>4.9400000000000004</v>
      </c>
      <c r="G48" s="16">
        <v>6.18</v>
      </c>
      <c r="H48" s="16">
        <v>5.44</v>
      </c>
      <c r="I48" s="16">
        <v>10.59</v>
      </c>
      <c r="J48" s="17">
        <v>8.81</v>
      </c>
    </row>
    <row r="49" spans="2:10" ht="57.75" customHeight="1" thickBot="1" x14ac:dyDescent="0.2">
      <c r="B49" s="18"/>
      <c r="C49" s="1172" t="s">
        <v>5</v>
      </c>
      <c r="D49" s="1172"/>
      <c r="E49" s="1173"/>
      <c r="F49" s="19" t="s">
        <v>560</v>
      </c>
      <c r="G49" s="20" t="s">
        <v>561</v>
      </c>
      <c r="H49" s="20" t="s">
        <v>562</v>
      </c>
      <c r="I49" s="20">
        <v>0.96</v>
      </c>
      <c r="J49" s="21" t="s">
        <v>563</v>
      </c>
    </row>
    <row r="50" spans="2:10" x14ac:dyDescent="0.15"/>
  </sheetData>
  <sheetProtection algorithmName="SHA-512" hashValue="+GO4F0XiDHhMwsZgHbY1C9vJ6bx1S+RAfgpyd7JonMr7NYC7DH1TKEvZZaS/cHc1wq0jjsLD9weFKuTbI3owtg==" saltValue="9OEpIvYSZOOjxNaeqUG1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564</v>
      </c>
      <c r="D34" s="1180"/>
      <c r="E34" s="1181"/>
      <c r="F34" s="32">
        <v>10.17</v>
      </c>
      <c r="G34" s="33">
        <v>10.95</v>
      </c>
      <c r="H34" s="33">
        <v>11.23</v>
      </c>
      <c r="I34" s="33">
        <v>9.74</v>
      </c>
      <c r="J34" s="34">
        <v>9.8699999999999992</v>
      </c>
      <c r="K34" s="22"/>
      <c r="L34" s="22"/>
      <c r="M34" s="22"/>
      <c r="N34" s="22"/>
      <c r="O34" s="22"/>
      <c r="P34" s="22"/>
    </row>
    <row r="35" spans="1:16" ht="39" customHeight="1" x14ac:dyDescent="0.15">
      <c r="A35" s="22"/>
      <c r="B35" s="35"/>
      <c r="C35" s="1174" t="s">
        <v>565</v>
      </c>
      <c r="D35" s="1175"/>
      <c r="E35" s="1176"/>
      <c r="F35" s="36">
        <v>4.93</v>
      </c>
      <c r="G35" s="37">
        <v>6.17</v>
      </c>
      <c r="H35" s="37">
        <v>5.43</v>
      </c>
      <c r="I35" s="37">
        <v>10.58</v>
      </c>
      <c r="J35" s="38">
        <v>8.81</v>
      </c>
      <c r="K35" s="22"/>
      <c r="L35" s="22"/>
      <c r="M35" s="22"/>
      <c r="N35" s="22"/>
      <c r="O35" s="22"/>
      <c r="P35" s="22"/>
    </row>
    <row r="36" spans="1:16" ht="39" customHeight="1" x14ac:dyDescent="0.15">
      <c r="A36" s="22"/>
      <c r="B36" s="35"/>
      <c r="C36" s="1174" t="s">
        <v>566</v>
      </c>
      <c r="D36" s="1175"/>
      <c r="E36" s="1176"/>
      <c r="F36" s="36">
        <v>7.07</v>
      </c>
      <c r="G36" s="37">
        <v>7.19</v>
      </c>
      <c r="H36" s="37">
        <v>8.1300000000000008</v>
      </c>
      <c r="I36" s="37">
        <v>7.74</v>
      </c>
      <c r="J36" s="38">
        <v>6.9</v>
      </c>
      <c r="K36" s="22"/>
      <c r="L36" s="22"/>
      <c r="M36" s="22"/>
      <c r="N36" s="22"/>
      <c r="O36" s="22"/>
      <c r="P36" s="22"/>
    </row>
    <row r="37" spans="1:16" ht="39" customHeight="1" x14ac:dyDescent="0.15">
      <c r="A37" s="22"/>
      <c r="B37" s="35"/>
      <c r="C37" s="1174" t="s">
        <v>567</v>
      </c>
      <c r="D37" s="1175"/>
      <c r="E37" s="1176"/>
      <c r="F37" s="36">
        <v>1.34</v>
      </c>
      <c r="G37" s="37">
        <v>2.34</v>
      </c>
      <c r="H37" s="37">
        <v>3.14</v>
      </c>
      <c r="I37" s="37">
        <v>2.88</v>
      </c>
      <c r="J37" s="38">
        <v>1.3</v>
      </c>
      <c r="K37" s="22"/>
      <c r="L37" s="22"/>
      <c r="M37" s="22"/>
      <c r="N37" s="22"/>
      <c r="O37" s="22"/>
      <c r="P37" s="22"/>
    </row>
    <row r="38" spans="1:16" ht="39" customHeight="1" x14ac:dyDescent="0.15">
      <c r="A38" s="22"/>
      <c r="B38" s="35"/>
      <c r="C38" s="1174" t="s">
        <v>568</v>
      </c>
      <c r="D38" s="1175"/>
      <c r="E38" s="1176"/>
      <c r="F38" s="36">
        <v>0.02</v>
      </c>
      <c r="G38" s="37">
        <v>0.02</v>
      </c>
      <c r="H38" s="37">
        <v>0.02</v>
      </c>
      <c r="I38" s="37">
        <v>0.34</v>
      </c>
      <c r="J38" s="38">
        <v>0.24</v>
      </c>
      <c r="K38" s="22"/>
      <c r="L38" s="22"/>
      <c r="M38" s="22"/>
      <c r="N38" s="22"/>
      <c r="O38" s="22"/>
      <c r="P38" s="22"/>
    </row>
    <row r="39" spans="1:16" ht="39" customHeight="1" x14ac:dyDescent="0.15">
      <c r="A39" s="22"/>
      <c r="B39" s="35"/>
      <c r="C39" s="1174" t="s">
        <v>569</v>
      </c>
      <c r="D39" s="1175"/>
      <c r="E39" s="1176"/>
      <c r="F39" s="36">
        <v>0</v>
      </c>
      <c r="G39" s="37">
        <v>0.11</v>
      </c>
      <c r="H39" s="37">
        <v>0.11</v>
      </c>
      <c r="I39" s="37">
        <v>0.06</v>
      </c>
      <c r="J39" s="38">
        <v>0.22</v>
      </c>
      <c r="K39" s="22"/>
      <c r="L39" s="22"/>
      <c r="M39" s="22"/>
      <c r="N39" s="22"/>
      <c r="O39" s="22"/>
      <c r="P39" s="22"/>
    </row>
    <row r="40" spans="1:16" ht="39" customHeight="1" x14ac:dyDescent="0.15">
      <c r="A40" s="22"/>
      <c r="B40" s="35"/>
      <c r="C40" s="1174" t="s">
        <v>570</v>
      </c>
      <c r="D40" s="1175"/>
      <c r="E40" s="1176"/>
      <c r="F40" s="36">
        <v>0.33</v>
      </c>
      <c r="G40" s="37">
        <v>0.31</v>
      </c>
      <c r="H40" s="37">
        <v>0</v>
      </c>
      <c r="I40" s="37">
        <v>0.23</v>
      </c>
      <c r="J40" s="38">
        <v>0.2</v>
      </c>
      <c r="K40" s="22"/>
      <c r="L40" s="22"/>
      <c r="M40" s="22"/>
      <c r="N40" s="22"/>
      <c r="O40" s="22"/>
      <c r="P40" s="22"/>
    </row>
    <row r="41" spans="1:16" ht="39" customHeight="1" x14ac:dyDescent="0.15">
      <c r="A41" s="22"/>
      <c r="B41" s="35"/>
      <c r="C41" s="1174" t="s">
        <v>571</v>
      </c>
      <c r="D41" s="1175"/>
      <c r="E41" s="1176"/>
      <c r="F41" s="36">
        <v>0.01</v>
      </c>
      <c r="G41" s="37">
        <v>0.01</v>
      </c>
      <c r="H41" s="37">
        <v>0.01</v>
      </c>
      <c r="I41" s="37">
        <v>0.01</v>
      </c>
      <c r="J41" s="38">
        <v>0.02</v>
      </c>
      <c r="K41" s="22"/>
      <c r="L41" s="22"/>
      <c r="M41" s="22"/>
      <c r="N41" s="22"/>
      <c r="O41" s="22"/>
      <c r="P41" s="22"/>
    </row>
    <row r="42" spans="1:16" ht="39" customHeight="1" x14ac:dyDescent="0.15">
      <c r="A42" s="22"/>
      <c r="B42" s="39"/>
      <c r="C42" s="1174" t="s">
        <v>572</v>
      </c>
      <c r="D42" s="1175"/>
      <c r="E42" s="1176"/>
      <c r="F42" s="36" t="s">
        <v>513</v>
      </c>
      <c r="G42" s="37" t="s">
        <v>513</v>
      </c>
      <c r="H42" s="37" t="s">
        <v>513</v>
      </c>
      <c r="I42" s="37" t="s">
        <v>513</v>
      </c>
      <c r="J42" s="38" t="s">
        <v>513</v>
      </c>
      <c r="K42" s="22"/>
      <c r="L42" s="22"/>
      <c r="M42" s="22"/>
      <c r="N42" s="22"/>
      <c r="O42" s="22"/>
      <c r="P42" s="22"/>
    </row>
    <row r="43" spans="1:16" ht="39" customHeight="1" thickBot="1" x14ac:dyDescent="0.2">
      <c r="A43" s="22"/>
      <c r="B43" s="40"/>
      <c r="C43" s="1177" t="s">
        <v>573</v>
      </c>
      <c r="D43" s="1178"/>
      <c r="E43" s="1179"/>
      <c r="F43" s="41">
        <v>0</v>
      </c>
      <c r="G43" s="42">
        <v>0.01</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mj8D+4tjAsB8KQwytG3lYeMJMHUVFboYRXWKlM7UJes/PsEMYqz8QTUz+tXPdQFjgi6Ucdo4Y/H8ddqcWAbw==" saltValue="E2mkztA4anTVvf5JfeT1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605</v>
      </c>
      <c r="L45" s="60">
        <v>608</v>
      </c>
      <c r="M45" s="60">
        <v>635</v>
      </c>
      <c r="N45" s="60">
        <v>768</v>
      </c>
      <c r="O45" s="61">
        <v>750</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513</v>
      </c>
      <c r="L46" s="64" t="s">
        <v>513</v>
      </c>
      <c r="M46" s="64" t="s">
        <v>513</v>
      </c>
      <c r="N46" s="64" t="s">
        <v>513</v>
      </c>
      <c r="O46" s="65" t="s">
        <v>513</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513</v>
      </c>
      <c r="L47" s="64" t="s">
        <v>513</v>
      </c>
      <c r="M47" s="64" t="s">
        <v>513</v>
      </c>
      <c r="N47" s="64" t="s">
        <v>513</v>
      </c>
      <c r="O47" s="65" t="s">
        <v>513</v>
      </c>
      <c r="P47" s="48"/>
      <c r="Q47" s="48"/>
      <c r="R47" s="48"/>
      <c r="S47" s="48"/>
      <c r="T47" s="48"/>
      <c r="U47" s="48"/>
    </row>
    <row r="48" spans="1:21" ht="30.75" customHeight="1" x14ac:dyDescent="0.15">
      <c r="A48" s="48"/>
      <c r="B48" s="1202"/>
      <c r="C48" s="1203"/>
      <c r="D48" s="62"/>
      <c r="E48" s="1184" t="s">
        <v>15</v>
      </c>
      <c r="F48" s="1184"/>
      <c r="G48" s="1184"/>
      <c r="H48" s="1184"/>
      <c r="I48" s="1184"/>
      <c r="J48" s="1185"/>
      <c r="K48" s="63">
        <v>160</v>
      </c>
      <c r="L48" s="64">
        <v>155</v>
      </c>
      <c r="M48" s="64">
        <v>152</v>
      </c>
      <c r="N48" s="64">
        <v>145</v>
      </c>
      <c r="O48" s="65">
        <v>141</v>
      </c>
      <c r="P48" s="48"/>
      <c r="Q48" s="48"/>
      <c r="R48" s="48"/>
      <c r="S48" s="48"/>
      <c r="T48" s="48"/>
      <c r="U48" s="48"/>
    </row>
    <row r="49" spans="1:21" ht="30.75" customHeight="1" x14ac:dyDescent="0.15">
      <c r="A49" s="48"/>
      <c r="B49" s="1202"/>
      <c r="C49" s="1203"/>
      <c r="D49" s="62"/>
      <c r="E49" s="1184" t="s">
        <v>16</v>
      </c>
      <c r="F49" s="1184"/>
      <c r="G49" s="1184"/>
      <c r="H49" s="1184"/>
      <c r="I49" s="1184"/>
      <c r="J49" s="1185"/>
      <c r="K49" s="63">
        <v>6</v>
      </c>
      <c r="L49" s="64">
        <v>5</v>
      </c>
      <c r="M49" s="64">
        <v>16</v>
      </c>
      <c r="N49" s="64">
        <v>17</v>
      </c>
      <c r="O49" s="65">
        <v>17</v>
      </c>
      <c r="P49" s="48"/>
      <c r="Q49" s="48"/>
      <c r="R49" s="48"/>
      <c r="S49" s="48"/>
      <c r="T49" s="48"/>
      <c r="U49" s="48"/>
    </row>
    <row r="50" spans="1:21" ht="30.75" customHeight="1" x14ac:dyDescent="0.15">
      <c r="A50" s="48"/>
      <c r="B50" s="1202"/>
      <c r="C50" s="1203"/>
      <c r="D50" s="62"/>
      <c r="E50" s="1184" t="s">
        <v>17</v>
      </c>
      <c r="F50" s="1184"/>
      <c r="G50" s="1184"/>
      <c r="H50" s="1184"/>
      <c r="I50" s="1184"/>
      <c r="J50" s="1185"/>
      <c r="K50" s="63">
        <v>2</v>
      </c>
      <c r="L50" s="64">
        <v>0</v>
      </c>
      <c r="M50" s="64">
        <v>0</v>
      </c>
      <c r="N50" s="64">
        <v>0</v>
      </c>
      <c r="O50" s="65">
        <v>11</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513</v>
      </c>
      <c r="L51" s="64" t="s">
        <v>513</v>
      </c>
      <c r="M51" s="64" t="s">
        <v>513</v>
      </c>
      <c r="N51" s="64" t="s">
        <v>513</v>
      </c>
      <c r="O51" s="65" t="s">
        <v>513</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537</v>
      </c>
      <c r="L52" s="64">
        <v>531</v>
      </c>
      <c r="M52" s="64">
        <v>532</v>
      </c>
      <c r="N52" s="64">
        <v>598</v>
      </c>
      <c r="O52" s="65">
        <v>580</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236</v>
      </c>
      <c r="L53" s="69">
        <v>237</v>
      </c>
      <c r="M53" s="69">
        <v>271</v>
      </c>
      <c r="N53" s="69">
        <v>332</v>
      </c>
      <c r="O53" s="70">
        <v>339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0" t="s">
        <v>25</v>
      </c>
      <c r="C57" s="1191"/>
      <c r="D57" s="1194" t="s">
        <v>26</v>
      </c>
      <c r="E57" s="1195"/>
      <c r="F57" s="1195"/>
      <c r="G57" s="1195"/>
      <c r="H57" s="1195"/>
      <c r="I57" s="1195"/>
      <c r="J57" s="1196"/>
      <c r="K57" s="83" t="s">
        <v>593</v>
      </c>
      <c r="L57" s="84" t="s">
        <v>593</v>
      </c>
      <c r="M57" s="84" t="s">
        <v>593</v>
      </c>
      <c r="N57" s="84" t="s">
        <v>593</v>
      </c>
      <c r="O57" s="85" t="s">
        <v>593</v>
      </c>
    </row>
    <row r="58" spans="1:21" ht="31.5" customHeight="1" thickBot="1" x14ac:dyDescent="0.2">
      <c r="B58" s="1192"/>
      <c r="C58" s="1193"/>
      <c r="D58" s="1197" t="s">
        <v>27</v>
      </c>
      <c r="E58" s="1198"/>
      <c r="F58" s="1198"/>
      <c r="G58" s="1198"/>
      <c r="H58" s="1198"/>
      <c r="I58" s="1198"/>
      <c r="J58" s="1199"/>
      <c r="K58" s="86" t="s">
        <v>594</v>
      </c>
      <c r="L58" s="87" t="s">
        <v>595</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NPb0//vCyo6+0bOJ6BnkKk/9Fh6hZOgkn5yWxV5pkta/OabKDqGzo41Jk4l0Pn8vSuvKKBUyDwET+Q6yAbtQ==" saltValue="GpG6LpgW0fdN0c3CFeMl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20" t="s">
        <v>30</v>
      </c>
      <c r="C41" s="1221"/>
      <c r="D41" s="102"/>
      <c r="E41" s="1222" t="s">
        <v>31</v>
      </c>
      <c r="F41" s="1222"/>
      <c r="G41" s="1222"/>
      <c r="H41" s="1223"/>
      <c r="I41" s="351">
        <v>6737</v>
      </c>
      <c r="J41" s="352">
        <v>6590</v>
      </c>
      <c r="K41" s="352">
        <v>6358</v>
      </c>
      <c r="L41" s="352">
        <v>5945</v>
      </c>
      <c r="M41" s="353">
        <v>5601</v>
      </c>
    </row>
    <row r="42" spans="2:13" ht="27.75" customHeight="1" x14ac:dyDescent="0.15">
      <c r="B42" s="1210"/>
      <c r="C42" s="1211"/>
      <c r="D42" s="103"/>
      <c r="E42" s="1214" t="s">
        <v>32</v>
      </c>
      <c r="F42" s="1214"/>
      <c r="G42" s="1214"/>
      <c r="H42" s="1215"/>
      <c r="I42" s="354" t="s">
        <v>513</v>
      </c>
      <c r="J42" s="355" t="s">
        <v>513</v>
      </c>
      <c r="K42" s="355" t="s">
        <v>513</v>
      </c>
      <c r="L42" s="355">
        <v>15</v>
      </c>
      <c r="M42" s="356">
        <v>11</v>
      </c>
    </row>
    <row r="43" spans="2:13" ht="27.75" customHeight="1" x14ac:dyDescent="0.15">
      <c r="B43" s="1210"/>
      <c r="C43" s="1211"/>
      <c r="D43" s="103"/>
      <c r="E43" s="1214" t="s">
        <v>33</v>
      </c>
      <c r="F43" s="1214"/>
      <c r="G43" s="1214"/>
      <c r="H43" s="1215"/>
      <c r="I43" s="354">
        <v>1407</v>
      </c>
      <c r="J43" s="355">
        <v>1335</v>
      </c>
      <c r="K43" s="355">
        <v>1280</v>
      </c>
      <c r="L43" s="355">
        <v>1191</v>
      </c>
      <c r="M43" s="356">
        <v>1122</v>
      </c>
    </row>
    <row r="44" spans="2:13" ht="27.75" customHeight="1" x14ac:dyDescent="0.15">
      <c r="B44" s="1210"/>
      <c r="C44" s="1211"/>
      <c r="D44" s="103"/>
      <c r="E44" s="1214" t="s">
        <v>34</v>
      </c>
      <c r="F44" s="1214"/>
      <c r="G44" s="1214"/>
      <c r="H44" s="1215"/>
      <c r="I44" s="354">
        <v>108</v>
      </c>
      <c r="J44" s="355">
        <v>102</v>
      </c>
      <c r="K44" s="355">
        <v>97</v>
      </c>
      <c r="L44" s="355">
        <v>82</v>
      </c>
      <c r="M44" s="356">
        <v>66</v>
      </c>
    </row>
    <row r="45" spans="2:13" ht="27.75" customHeight="1" x14ac:dyDescent="0.15">
      <c r="B45" s="1210"/>
      <c r="C45" s="1211"/>
      <c r="D45" s="103"/>
      <c r="E45" s="1214" t="s">
        <v>35</v>
      </c>
      <c r="F45" s="1214"/>
      <c r="G45" s="1214"/>
      <c r="H45" s="1215"/>
      <c r="I45" s="354">
        <v>900</v>
      </c>
      <c r="J45" s="355">
        <v>858</v>
      </c>
      <c r="K45" s="355">
        <v>826</v>
      </c>
      <c r="L45" s="355">
        <v>799</v>
      </c>
      <c r="M45" s="356">
        <v>809</v>
      </c>
    </row>
    <row r="46" spans="2:13" ht="27.75" customHeight="1" x14ac:dyDescent="0.15">
      <c r="B46" s="1210"/>
      <c r="C46" s="1211"/>
      <c r="D46" s="104"/>
      <c r="E46" s="1214" t="s">
        <v>36</v>
      </c>
      <c r="F46" s="1214"/>
      <c r="G46" s="1214"/>
      <c r="H46" s="1215"/>
      <c r="I46" s="354" t="s">
        <v>513</v>
      </c>
      <c r="J46" s="355" t="s">
        <v>513</v>
      </c>
      <c r="K46" s="355" t="s">
        <v>513</v>
      </c>
      <c r="L46" s="355" t="s">
        <v>513</v>
      </c>
      <c r="M46" s="356" t="s">
        <v>513</v>
      </c>
    </row>
    <row r="47" spans="2:13" ht="27.75" customHeight="1" x14ac:dyDescent="0.15">
      <c r="B47" s="1210"/>
      <c r="C47" s="1211"/>
      <c r="D47" s="105"/>
      <c r="E47" s="1224" t="s">
        <v>37</v>
      </c>
      <c r="F47" s="1225"/>
      <c r="G47" s="1225"/>
      <c r="H47" s="1226"/>
      <c r="I47" s="354" t="s">
        <v>513</v>
      </c>
      <c r="J47" s="355" t="s">
        <v>513</v>
      </c>
      <c r="K47" s="355" t="s">
        <v>513</v>
      </c>
      <c r="L47" s="355" t="s">
        <v>513</v>
      </c>
      <c r="M47" s="356" t="s">
        <v>513</v>
      </c>
    </row>
    <row r="48" spans="2:13" ht="27.75" customHeight="1" x14ac:dyDescent="0.15">
      <c r="B48" s="1210"/>
      <c r="C48" s="1211"/>
      <c r="D48" s="103"/>
      <c r="E48" s="1214" t="s">
        <v>38</v>
      </c>
      <c r="F48" s="1214"/>
      <c r="G48" s="1214"/>
      <c r="H48" s="1215"/>
      <c r="I48" s="354" t="s">
        <v>513</v>
      </c>
      <c r="J48" s="355" t="s">
        <v>513</v>
      </c>
      <c r="K48" s="355" t="s">
        <v>513</v>
      </c>
      <c r="L48" s="355" t="s">
        <v>513</v>
      </c>
      <c r="M48" s="356" t="s">
        <v>513</v>
      </c>
    </row>
    <row r="49" spans="2:13" ht="27.75" customHeight="1" x14ac:dyDescent="0.15">
      <c r="B49" s="1212"/>
      <c r="C49" s="1213"/>
      <c r="D49" s="103"/>
      <c r="E49" s="1214" t="s">
        <v>39</v>
      </c>
      <c r="F49" s="1214"/>
      <c r="G49" s="1214"/>
      <c r="H49" s="1215"/>
      <c r="I49" s="354" t="s">
        <v>513</v>
      </c>
      <c r="J49" s="355" t="s">
        <v>513</v>
      </c>
      <c r="K49" s="355" t="s">
        <v>513</v>
      </c>
      <c r="L49" s="355" t="s">
        <v>513</v>
      </c>
      <c r="M49" s="356" t="s">
        <v>513</v>
      </c>
    </row>
    <row r="50" spans="2:13" ht="27.75" customHeight="1" x14ac:dyDescent="0.15">
      <c r="B50" s="1208" t="s">
        <v>40</v>
      </c>
      <c r="C50" s="1209"/>
      <c r="D50" s="106"/>
      <c r="E50" s="1214" t="s">
        <v>41</v>
      </c>
      <c r="F50" s="1214"/>
      <c r="G50" s="1214"/>
      <c r="H50" s="1215"/>
      <c r="I50" s="354">
        <v>3513</v>
      </c>
      <c r="J50" s="355">
        <v>3219</v>
      </c>
      <c r="K50" s="355">
        <v>3154</v>
      </c>
      <c r="L50" s="355">
        <v>3121</v>
      </c>
      <c r="M50" s="356">
        <v>3491</v>
      </c>
    </row>
    <row r="51" spans="2:13" ht="27.75" customHeight="1" x14ac:dyDescent="0.15">
      <c r="B51" s="1210"/>
      <c r="C51" s="1211"/>
      <c r="D51" s="103"/>
      <c r="E51" s="1214" t="s">
        <v>42</v>
      </c>
      <c r="F51" s="1214"/>
      <c r="G51" s="1214"/>
      <c r="H51" s="1215"/>
      <c r="I51" s="354">
        <v>32</v>
      </c>
      <c r="J51" s="355">
        <v>22</v>
      </c>
      <c r="K51" s="355">
        <v>17</v>
      </c>
      <c r="L51" s="355">
        <v>9</v>
      </c>
      <c r="M51" s="356">
        <v>7</v>
      </c>
    </row>
    <row r="52" spans="2:13" ht="27.75" customHeight="1" x14ac:dyDescent="0.15">
      <c r="B52" s="1212"/>
      <c r="C52" s="1213"/>
      <c r="D52" s="103"/>
      <c r="E52" s="1214" t="s">
        <v>43</v>
      </c>
      <c r="F52" s="1214"/>
      <c r="G52" s="1214"/>
      <c r="H52" s="1215"/>
      <c r="I52" s="354">
        <v>5603</v>
      </c>
      <c r="J52" s="355">
        <v>5444</v>
      </c>
      <c r="K52" s="355">
        <v>5232</v>
      </c>
      <c r="L52" s="355">
        <v>4924</v>
      </c>
      <c r="M52" s="356">
        <v>4643</v>
      </c>
    </row>
    <row r="53" spans="2:13" ht="27.75" customHeight="1" thickBot="1" x14ac:dyDescent="0.2">
      <c r="B53" s="1216" t="s">
        <v>44</v>
      </c>
      <c r="C53" s="1217"/>
      <c r="D53" s="107"/>
      <c r="E53" s="1218" t="s">
        <v>45</v>
      </c>
      <c r="F53" s="1218"/>
      <c r="G53" s="1218"/>
      <c r="H53" s="1219"/>
      <c r="I53" s="357">
        <v>4</v>
      </c>
      <c r="J53" s="358">
        <v>200</v>
      </c>
      <c r="K53" s="358">
        <v>158</v>
      </c>
      <c r="L53" s="358">
        <v>-21</v>
      </c>
      <c r="M53" s="359">
        <v>-533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MR2Ft+I+5at3yJetSO1HWSbGApdZkZxf4cT/uZZSjUFArbYsLzAOLOkOTBvfHDcbdzAlRaorKcZluKhPL9vf2A==" saltValue="a/afLAqnL3ZQBjrl/jzw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48</v>
      </c>
      <c r="D55" s="1235"/>
      <c r="E55" s="1236"/>
      <c r="F55" s="119">
        <v>1328</v>
      </c>
      <c r="G55" s="119">
        <v>1268</v>
      </c>
      <c r="H55" s="120">
        <v>1269</v>
      </c>
    </row>
    <row r="56" spans="2:8" ht="52.5" customHeight="1" x14ac:dyDescent="0.15">
      <c r="B56" s="121"/>
      <c r="C56" s="1237" t="s">
        <v>49</v>
      </c>
      <c r="D56" s="1237"/>
      <c r="E56" s="1238"/>
      <c r="F56" s="122">
        <v>869</v>
      </c>
      <c r="G56" s="122">
        <v>876</v>
      </c>
      <c r="H56" s="123">
        <v>913</v>
      </c>
    </row>
    <row r="57" spans="2:8" ht="53.25" customHeight="1" x14ac:dyDescent="0.15">
      <c r="B57" s="121"/>
      <c r="C57" s="1239" t="s">
        <v>50</v>
      </c>
      <c r="D57" s="1239"/>
      <c r="E57" s="1240"/>
      <c r="F57" s="124">
        <v>561</v>
      </c>
      <c r="G57" s="124">
        <v>649</v>
      </c>
      <c r="H57" s="125">
        <v>922</v>
      </c>
    </row>
    <row r="58" spans="2:8" ht="45.75" customHeight="1" x14ac:dyDescent="0.15">
      <c r="B58" s="126"/>
      <c r="C58" s="1227" t="s">
        <v>596</v>
      </c>
      <c r="D58" s="1228"/>
      <c r="E58" s="1229"/>
      <c r="F58" s="127">
        <v>361</v>
      </c>
      <c r="G58" s="128">
        <v>341</v>
      </c>
      <c r="H58" s="128">
        <v>541</v>
      </c>
    </row>
    <row r="59" spans="2:8" ht="45.75" customHeight="1" x14ac:dyDescent="0.15">
      <c r="B59" s="126"/>
      <c r="C59" s="1227" t="s">
        <v>597</v>
      </c>
      <c r="D59" s="1228"/>
      <c r="E59" s="1229"/>
      <c r="F59" s="127">
        <v>112</v>
      </c>
      <c r="G59" s="128">
        <v>150</v>
      </c>
      <c r="H59" s="128">
        <v>258</v>
      </c>
    </row>
    <row r="60" spans="2:8" ht="45.75" customHeight="1" x14ac:dyDescent="0.15">
      <c r="B60" s="126"/>
      <c r="C60" s="1227" t="s">
        <v>598</v>
      </c>
      <c r="D60" s="1228"/>
      <c r="E60" s="1229"/>
      <c r="F60" s="127" t="s">
        <v>580</v>
      </c>
      <c r="G60" s="128">
        <v>58</v>
      </c>
      <c r="H60" s="128">
        <v>43</v>
      </c>
    </row>
    <row r="61" spans="2:8" ht="45.75" customHeight="1" x14ac:dyDescent="0.15">
      <c r="B61" s="126"/>
      <c r="C61" s="1227" t="s">
        <v>599</v>
      </c>
      <c r="D61" s="1228"/>
      <c r="E61" s="1229"/>
      <c r="F61" s="127">
        <v>42</v>
      </c>
      <c r="G61" s="128">
        <v>42</v>
      </c>
      <c r="H61" s="128">
        <v>42</v>
      </c>
    </row>
    <row r="62" spans="2:8" ht="45.75" customHeight="1" thickBot="1" x14ac:dyDescent="0.2">
      <c r="B62" s="129"/>
      <c r="C62" s="1230" t="s">
        <v>600</v>
      </c>
      <c r="D62" s="1231"/>
      <c r="E62" s="1232"/>
      <c r="F62" s="130">
        <v>35</v>
      </c>
      <c r="G62" s="131">
        <v>42</v>
      </c>
      <c r="H62" s="131">
        <v>20</v>
      </c>
    </row>
    <row r="63" spans="2:8" ht="52.5" customHeight="1" thickBot="1" x14ac:dyDescent="0.2">
      <c r="B63" s="132"/>
      <c r="C63" s="1233" t="s">
        <v>51</v>
      </c>
      <c r="D63" s="1233"/>
      <c r="E63" s="1234"/>
      <c r="F63" s="133">
        <v>2758</v>
      </c>
      <c r="G63" s="133">
        <v>2794</v>
      </c>
      <c r="H63" s="134">
        <v>3103</v>
      </c>
    </row>
    <row r="64" spans="2:8" x14ac:dyDescent="0.15"/>
  </sheetData>
  <sheetProtection algorithmName="SHA-512" hashValue="LrIojQhB9oFUm1YHaSpQy9o5PFAtpGOoEAFab0Lym6wYKvPysToFUwJ86S2vc5/P5/VXgO6iw1cw6b0/BfmWQg==" saltValue="wqANW2zBqE6/+KnnFlA0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200655</v>
      </c>
      <c r="E3" s="153"/>
      <c r="F3" s="154">
        <v>122882</v>
      </c>
      <c r="G3" s="155"/>
      <c r="H3" s="156"/>
    </row>
    <row r="4" spans="1:8" x14ac:dyDescent="0.15">
      <c r="A4" s="157"/>
      <c r="B4" s="158"/>
      <c r="C4" s="159"/>
      <c r="D4" s="160">
        <v>87808</v>
      </c>
      <c r="E4" s="161"/>
      <c r="F4" s="162">
        <v>65785</v>
      </c>
      <c r="G4" s="163"/>
      <c r="H4" s="164"/>
    </row>
    <row r="5" spans="1:8" x14ac:dyDescent="0.15">
      <c r="A5" s="145" t="s">
        <v>547</v>
      </c>
      <c r="B5" s="150"/>
      <c r="C5" s="151"/>
      <c r="D5" s="152">
        <v>134276</v>
      </c>
      <c r="E5" s="153"/>
      <c r="F5" s="154">
        <v>114790</v>
      </c>
      <c r="G5" s="155"/>
      <c r="H5" s="156"/>
    </row>
    <row r="6" spans="1:8" x14ac:dyDescent="0.15">
      <c r="A6" s="157"/>
      <c r="B6" s="158"/>
      <c r="C6" s="159"/>
      <c r="D6" s="160">
        <v>92076</v>
      </c>
      <c r="E6" s="161"/>
      <c r="F6" s="162">
        <v>55601</v>
      </c>
      <c r="G6" s="163"/>
      <c r="H6" s="164"/>
    </row>
    <row r="7" spans="1:8" x14ac:dyDescent="0.15">
      <c r="A7" s="145" t="s">
        <v>548</v>
      </c>
      <c r="B7" s="150"/>
      <c r="C7" s="151"/>
      <c r="D7" s="152">
        <v>170423</v>
      </c>
      <c r="E7" s="153"/>
      <c r="F7" s="154">
        <v>126262</v>
      </c>
      <c r="G7" s="155"/>
      <c r="H7" s="156"/>
    </row>
    <row r="8" spans="1:8" x14ac:dyDescent="0.15">
      <c r="A8" s="157"/>
      <c r="B8" s="158"/>
      <c r="C8" s="159"/>
      <c r="D8" s="160">
        <v>77915</v>
      </c>
      <c r="E8" s="161"/>
      <c r="F8" s="162">
        <v>56769</v>
      </c>
      <c r="G8" s="163"/>
      <c r="H8" s="164"/>
    </row>
    <row r="9" spans="1:8" x14ac:dyDescent="0.15">
      <c r="A9" s="145" t="s">
        <v>549</v>
      </c>
      <c r="B9" s="150"/>
      <c r="C9" s="151"/>
      <c r="D9" s="152">
        <v>81584</v>
      </c>
      <c r="E9" s="153"/>
      <c r="F9" s="154">
        <v>263613</v>
      </c>
      <c r="G9" s="155"/>
      <c r="H9" s="156"/>
    </row>
    <row r="10" spans="1:8" x14ac:dyDescent="0.15">
      <c r="A10" s="157"/>
      <c r="B10" s="158"/>
      <c r="C10" s="159"/>
      <c r="D10" s="160">
        <v>42539</v>
      </c>
      <c r="E10" s="161"/>
      <c r="F10" s="162">
        <v>128823</v>
      </c>
      <c r="G10" s="163"/>
      <c r="H10" s="164"/>
    </row>
    <row r="11" spans="1:8" x14ac:dyDescent="0.15">
      <c r="A11" s="145" t="s">
        <v>550</v>
      </c>
      <c r="B11" s="150"/>
      <c r="C11" s="151"/>
      <c r="D11" s="152">
        <v>85507</v>
      </c>
      <c r="E11" s="153"/>
      <c r="F11" s="154">
        <v>330026</v>
      </c>
      <c r="G11" s="155"/>
      <c r="H11" s="156"/>
    </row>
    <row r="12" spans="1:8" x14ac:dyDescent="0.15">
      <c r="A12" s="157"/>
      <c r="B12" s="158"/>
      <c r="C12" s="165"/>
      <c r="D12" s="160">
        <v>39339</v>
      </c>
      <c r="E12" s="161"/>
      <c r="F12" s="162">
        <v>141075</v>
      </c>
      <c r="G12" s="163"/>
      <c r="H12" s="164"/>
    </row>
    <row r="13" spans="1:8" x14ac:dyDescent="0.15">
      <c r="A13" s="145"/>
      <c r="B13" s="150"/>
      <c r="C13" s="166"/>
      <c r="D13" s="167">
        <v>134489</v>
      </c>
      <c r="E13" s="168"/>
      <c r="F13" s="169">
        <v>191515</v>
      </c>
      <c r="G13" s="170"/>
      <c r="H13" s="156"/>
    </row>
    <row r="14" spans="1:8" x14ac:dyDescent="0.15">
      <c r="A14" s="157"/>
      <c r="B14" s="158"/>
      <c r="C14" s="159"/>
      <c r="D14" s="160">
        <v>67935</v>
      </c>
      <c r="E14" s="161"/>
      <c r="F14" s="162">
        <v>89611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4.9400000000000004</v>
      </c>
      <c r="C19" s="171">
        <f>ROUND(VALUE(SUBSTITUTE(実質収支比率等に係る経年分析!G$48,"▲","-")),2)</f>
        <v>6.18</v>
      </c>
      <c r="D19" s="171">
        <f>ROUND(VALUE(SUBSTITUTE(実質収支比率等に係る経年分析!H$48,"▲","-")),2)</f>
        <v>5.44</v>
      </c>
      <c r="E19" s="171">
        <f>ROUND(VALUE(SUBSTITUTE(実質収支比率等に係る経年分析!I$48,"▲","-")),2)</f>
        <v>10.59</v>
      </c>
      <c r="F19" s="171">
        <f>ROUND(VALUE(SUBSTITUTE(実質収支比率等に係る経年分析!J$48,"▲","-")),2)</f>
        <v>8.81</v>
      </c>
    </row>
    <row r="20" spans="1:11" x14ac:dyDescent="0.15">
      <c r="A20" s="171" t="s">
        <v>55</v>
      </c>
      <c r="B20" s="171">
        <f>ROUND(VALUE(SUBSTITUTE(実質収支比率等に係る経年分析!F$47,"▲","-")),2)</f>
        <v>45.93</v>
      </c>
      <c r="C20" s="171">
        <f>ROUND(VALUE(SUBSTITUTE(実質収支比率等に係る経年分析!G$47,"▲","-")),2)</f>
        <v>43.08</v>
      </c>
      <c r="D20" s="171">
        <f>ROUND(VALUE(SUBSTITUTE(実質収支比率等に係る経年分析!H$47,"▲","-")),2)</f>
        <v>42.86</v>
      </c>
      <c r="E20" s="171">
        <f>ROUND(VALUE(SUBSTITUTE(実質収支比率等に係る経年分析!I$47,"▲","-")),2)</f>
        <v>38.380000000000003</v>
      </c>
      <c r="F20" s="171">
        <f>ROUND(VALUE(SUBSTITUTE(実質収支比率等に係る経年分析!J$47,"▲","-")),2)</f>
        <v>36.700000000000003</v>
      </c>
    </row>
    <row r="21" spans="1:11" x14ac:dyDescent="0.15">
      <c r="A21" s="171" t="s">
        <v>56</v>
      </c>
      <c r="B21" s="171">
        <f>IF(ISNUMBER(VALUE(SUBSTITUTE(実質収支比率等に係る経年分析!F$49,"▲","-"))),ROUND(VALUE(SUBSTITUTE(実質収支比率等に係る経年分析!F$49,"▲","-")),2),NA())</f>
        <v>-16.36</v>
      </c>
      <c r="C21" s="171">
        <f>IF(ISNUMBER(VALUE(SUBSTITUTE(実質収支比率等に係る経年分析!G$49,"▲","-"))),ROUND(VALUE(SUBSTITUTE(実質収支比率等に係る経年分析!G$49,"▲","-")),2),NA())</f>
        <v>-5.34</v>
      </c>
      <c r="D21" s="171">
        <f>IF(ISNUMBER(VALUE(SUBSTITUTE(実質収支比率等に係る経年分析!H$49,"▲","-"))),ROUND(VALUE(SUBSTITUTE(実質収支比率等に係る経年分析!H$49,"▲","-")),2),NA())</f>
        <v>-3.92</v>
      </c>
      <c r="E21" s="171">
        <f>IF(ISNUMBER(VALUE(SUBSTITUTE(実質収支比率等に係る経年分析!I$49,"▲","-"))),ROUND(VALUE(SUBSTITUTE(実質収支比率等に係る経年分析!I$49,"▲","-")),2),NA())</f>
        <v>0.96</v>
      </c>
      <c r="F21" s="171">
        <f>IF(ISNUMBER(VALUE(SUBSTITUTE(実質収支比率等に係る経年分析!J$49,"▲","-"))),ROUND(VALUE(SUBSTITUTE(実質収支比率等に係る経年分析!J$49,"▲","-")),2),NA())</f>
        <v>-6.95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宅地造成事業特別会計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2.88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8.1300000000000008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8.81</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9.8699999999999992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537</v>
      </c>
      <c r="E42" s="173"/>
      <c r="F42" s="173"/>
      <c r="G42" s="173">
        <f>'実質公債費比率（分子）の構造'!L$52</f>
        <v>531</v>
      </c>
      <c r="H42" s="173"/>
      <c r="I42" s="173"/>
      <c r="J42" s="173">
        <f>'実質公債費比率（分子）の構造'!M$52</f>
        <v>532</v>
      </c>
      <c r="K42" s="173"/>
      <c r="L42" s="173"/>
      <c r="M42" s="173">
        <f>'実質公債費比率（分子）の構造'!N$52</f>
        <v>598</v>
      </c>
      <c r="N42" s="173"/>
      <c r="O42" s="173"/>
      <c r="P42" s="173">
        <f>'実質公債費比率（分子）の構造'!O$52</f>
        <v>580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11</v>
      </c>
      <c r="O44" s="173"/>
      <c r="P44" s="173"/>
    </row>
    <row r="45" spans="1:16" x14ac:dyDescent="0.15">
      <c r="A45" s="173" t="s">
        <v>66</v>
      </c>
      <c r="B45" s="173">
        <f>'実質公債費比率（分子）の構造'!K$49</f>
        <v>6</v>
      </c>
      <c r="C45" s="173"/>
      <c r="D45" s="173"/>
      <c r="E45" s="173">
        <f>'実質公債費比率（分子）の構造'!L$49</f>
        <v>5</v>
      </c>
      <c r="F45" s="173"/>
      <c r="G45" s="173"/>
      <c r="H45" s="173">
        <f>'実質公債費比率（分子）の構造'!M$49</f>
        <v>16</v>
      </c>
      <c r="I45" s="173"/>
      <c r="J45" s="173"/>
      <c r="K45" s="173">
        <f>'実質公債費比率（分子）の構造'!N$49</f>
        <v>17</v>
      </c>
      <c r="L45" s="173"/>
      <c r="M45" s="173"/>
      <c r="N45" s="173">
        <f>'実質公債費比率（分子）の構造'!O$49</f>
        <v>17</v>
      </c>
      <c r="O45" s="173"/>
      <c r="P45" s="173"/>
    </row>
    <row r="46" spans="1:16" x14ac:dyDescent="0.15">
      <c r="A46" s="173" t="s">
        <v>67</v>
      </c>
      <c r="B46" s="173">
        <f>'実質公債費比率（分子）の構造'!K$48</f>
        <v>160</v>
      </c>
      <c r="C46" s="173"/>
      <c r="D46" s="173"/>
      <c r="E46" s="173">
        <f>'実質公債費比率（分子）の構造'!L$48</f>
        <v>155</v>
      </c>
      <c r="F46" s="173"/>
      <c r="G46" s="173"/>
      <c r="H46" s="173">
        <f>'実質公債費比率（分子）の構造'!M$48</f>
        <v>152</v>
      </c>
      <c r="I46" s="173"/>
      <c r="J46" s="173"/>
      <c r="K46" s="173">
        <f>'実質公債費比率（分子）の構造'!N$48</f>
        <v>145</v>
      </c>
      <c r="L46" s="173"/>
      <c r="M46" s="173"/>
      <c r="N46" s="173">
        <f>'実質公債費比率（分子）の構造'!O$48</f>
        <v>141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605</v>
      </c>
      <c r="C49" s="173"/>
      <c r="D49" s="173"/>
      <c r="E49" s="173">
        <f>'実質公債費比率（分子）の構造'!L$45</f>
        <v>608</v>
      </c>
      <c r="F49" s="173"/>
      <c r="G49" s="173"/>
      <c r="H49" s="173">
        <f>'実質公債費比率（分子）の構造'!M$45</f>
        <v>635</v>
      </c>
      <c r="I49" s="173"/>
      <c r="J49" s="173"/>
      <c r="K49" s="173">
        <f>'実質公債費比率（分子）の構造'!N$45</f>
        <v>768</v>
      </c>
      <c r="L49" s="173"/>
      <c r="M49" s="173"/>
      <c r="N49" s="173">
        <f>'実質公債費比率（分子）の構造'!O$45</f>
        <v>750</v>
      </c>
      <c r="O49" s="173"/>
      <c r="P49" s="173"/>
    </row>
    <row r="50" spans="1:16" x14ac:dyDescent="0.15">
      <c r="A50" s="173" t="s">
        <v>71</v>
      </c>
      <c r="B50" s="173" t="e">
        <f>NA()</f>
        <v>#N/A</v>
      </c>
      <c r="C50" s="173">
        <f>IF(ISNUMBER('実質公債費比率（分子）の構造'!K$53),'実質公債費比率（分子）の構造'!K$53,NA())</f>
        <v>236</v>
      </c>
      <c r="D50" s="173" t="e">
        <f>NA()</f>
        <v>#N/A</v>
      </c>
      <c r="E50" s="173" t="e">
        <f>NA()</f>
        <v>#N/A</v>
      </c>
      <c r="F50" s="173">
        <f>IF(ISNUMBER('実質公債費比率（分子）の構造'!L$53),'実質公債費比率（分子）の構造'!L$53,NA())</f>
        <v>237</v>
      </c>
      <c r="G50" s="173" t="e">
        <f>NA()</f>
        <v>#N/A</v>
      </c>
      <c r="H50" s="173" t="e">
        <f>NA()</f>
        <v>#N/A</v>
      </c>
      <c r="I50" s="173">
        <f>IF(ISNUMBER('実質公債費比率（分子）の構造'!M$53),'実質公債費比率（分子）の構造'!M$53,NA())</f>
        <v>271</v>
      </c>
      <c r="J50" s="173" t="e">
        <f>NA()</f>
        <v>#N/A</v>
      </c>
      <c r="K50" s="173" t="e">
        <f>NA()</f>
        <v>#N/A</v>
      </c>
      <c r="L50" s="173">
        <f>IF(ISNUMBER('実質公債費比率（分子）の構造'!N$53),'実質公債費比率（分子）の構造'!N$53,NA())</f>
        <v>332</v>
      </c>
      <c r="M50" s="173" t="e">
        <f>NA()</f>
        <v>#N/A</v>
      </c>
      <c r="N50" s="173" t="e">
        <f>NA()</f>
        <v>#N/A</v>
      </c>
      <c r="O50" s="173">
        <f>IF(ISNUMBER('実質公債費比率（分子）の構造'!O$53),'実質公債費比率（分子）の構造'!O$53,NA())</f>
        <v>339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5603</v>
      </c>
      <c r="E56" s="172"/>
      <c r="F56" s="172"/>
      <c r="G56" s="172">
        <f>'将来負担比率（分子）の構造'!J$52</f>
        <v>5444</v>
      </c>
      <c r="H56" s="172"/>
      <c r="I56" s="172"/>
      <c r="J56" s="172">
        <f>'将来負担比率（分子）の構造'!K$52</f>
        <v>5232</v>
      </c>
      <c r="K56" s="172"/>
      <c r="L56" s="172"/>
      <c r="M56" s="172">
        <f>'将来負担比率（分子）の構造'!L$52</f>
        <v>4924</v>
      </c>
      <c r="N56" s="172"/>
      <c r="O56" s="172"/>
      <c r="P56" s="172">
        <f>'将来負担比率（分子）の構造'!M$52</f>
        <v>4643</v>
      </c>
    </row>
    <row r="57" spans="1:16" x14ac:dyDescent="0.15">
      <c r="A57" s="172" t="s">
        <v>42</v>
      </c>
      <c r="B57" s="172"/>
      <c r="C57" s="172"/>
      <c r="D57" s="172">
        <f>'将来負担比率（分子）の構造'!I$51</f>
        <v>32</v>
      </c>
      <c r="E57" s="172"/>
      <c r="F57" s="172"/>
      <c r="G57" s="172">
        <f>'将来負担比率（分子）の構造'!J$51</f>
        <v>22</v>
      </c>
      <c r="H57" s="172"/>
      <c r="I57" s="172"/>
      <c r="J57" s="172">
        <f>'将来負担比率（分子）の構造'!K$51</f>
        <v>17</v>
      </c>
      <c r="K57" s="172"/>
      <c r="L57" s="172"/>
      <c r="M57" s="172">
        <f>'将来負担比率（分子）の構造'!L$51</f>
        <v>9</v>
      </c>
      <c r="N57" s="172"/>
      <c r="O57" s="172"/>
      <c r="P57" s="172">
        <f>'将来負担比率（分子）の構造'!M$51</f>
        <v>7</v>
      </c>
    </row>
    <row r="58" spans="1:16" x14ac:dyDescent="0.15">
      <c r="A58" s="172" t="s">
        <v>41</v>
      </c>
      <c r="B58" s="172"/>
      <c r="C58" s="172"/>
      <c r="D58" s="172">
        <f>'将来負担比率（分子）の構造'!I$50</f>
        <v>3513</v>
      </c>
      <c r="E58" s="172"/>
      <c r="F58" s="172"/>
      <c r="G58" s="172">
        <f>'将来負担比率（分子）の構造'!J$50</f>
        <v>3219</v>
      </c>
      <c r="H58" s="172"/>
      <c r="I58" s="172"/>
      <c r="J58" s="172">
        <f>'将来負担比率（分子）の構造'!K$50</f>
        <v>3154</v>
      </c>
      <c r="K58" s="172"/>
      <c r="L58" s="172"/>
      <c r="M58" s="172">
        <f>'将来負担比率（分子）の構造'!L$50</f>
        <v>3121</v>
      </c>
      <c r="N58" s="172"/>
      <c r="O58" s="172"/>
      <c r="P58" s="172">
        <f>'将来負担比率（分子）の構造'!M$50</f>
        <v>3491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900</v>
      </c>
      <c r="C62" s="172"/>
      <c r="D62" s="172"/>
      <c r="E62" s="172">
        <f>'将来負担比率（分子）の構造'!J$45</f>
        <v>858</v>
      </c>
      <c r="F62" s="172"/>
      <c r="G62" s="172"/>
      <c r="H62" s="172">
        <f>'将来負担比率（分子）の構造'!K$45</f>
        <v>826</v>
      </c>
      <c r="I62" s="172"/>
      <c r="J62" s="172"/>
      <c r="K62" s="172">
        <f>'将来負担比率（分子）の構造'!L$45</f>
        <v>799</v>
      </c>
      <c r="L62" s="172"/>
      <c r="M62" s="172"/>
      <c r="N62" s="172">
        <f>'将来負担比率（分子）の構造'!M$45</f>
        <v>809</v>
      </c>
      <c r="O62" s="172"/>
      <c r="P62" s="172"/>
    </row>
    <row r="63" spans="1:16" x14ac:dyDescent="0.15">
      <c r="A63" s="172" t="s">
        <v>34</v>
      </c>
      <c r="B63" s="172">
        <f>'将来負担比率（分子）の構造'!I$44</f>
        <v>108</v>
      </c>
      <c r="C63" s="172"/>
      <c r="D63" s="172"/>
      <c r="E63" s="172">
        <f>'将来負担比率（分子）の構造'!J$44</f>
        <v>102</v>
      </c>
      <c r="F63" s="172"/>
      <c r="G63" s="172"/>
      <c r="H63" s="172">
        <f>'将来負担比率（分子）の構造'!K$44</f>
        <v>97</v>
      </c>
      <c r="I63" s="172"/>
      <c r="J63" s="172"/>
      <c r="K63" s="172">
        <f>'将来負担比率（分子）の構造'!L$44</f>
        <v>82</v>
      </c>
      <c r="L63" s="172"/>
      <c r="M63" s="172"/>
      <c r="N63" s="172">
        <f>'将来負担比率（分子）の構造'!M$44</f>
        <v>66</v>
      </c>
      <c r="O63" s="172"/>
      <c r="P63" s="172"/>
    </row>
    <row r="64" spans="1:16" x14ac:dyDescent="0.15">
      <c r="A64" s="172" t="s">
        <v>33</v>
      </c>
      <c r="B64" s="172">
        <f>'将来負担比率（分子）の構造'!I$43</f>
        <v>1407</v>
      </c>
      <c r="C64" s="172"/>
      <c r="D64" s="172"/>
      <c r="E64" s="172">
        <f>'将来負担比率（分子）の構造'!J$43</f>
        <v>1335</v>
      </c>
      <c r="F64" s="172"/>
      <c r="G64" s="172"/>
      <c r="H64" s="172">
        <f>'将来負担比率（分子）の構造'!K$43</f>
        <v>1280</v>
      </c>
      <c r="I64" s="172"/>
      <c r="J64" s="172"/>
      <c r="K64" s="172">
        <f>'将来負担比率（分子）の構造'!L$43</f>
        <v>1191</v>
      </c>
      <c r="L64" s="172"/>
      <c r="M64" s="172"/>
      <c r="N64" s="172">
        <f>'将来負担比率（分子）の構造'!M$43</f>
        <v>1122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15</v>
      </c>
      <c r="L65" s="172"/>
      <c r="M65" s="172"/>
      <c r="N65" s="172">
        <f>'将来負担比率（分子）の構造'!M$42</f>
        <v>11</v>
      </c>
      <c r="O65" s="172"/>
      <c r="P65" s="172"/>
    </row>
    <row r="66" spans="1:16" x14ac:dyDescent="0.15">
      <c r="A66" s="172" t="s">
        <v>31</v>
      </c>
      <c r="B66" s="172">
        <f>'将来負担比率（分子）の構造'!I$41</f>
        <v>6737</v>
      </c>
      <c r="C66" s="172"/>
      <c r="D66" s="172"/>
      <c r="E66" s="172">
        <f>'将来負担比率（分子）の構造'!J$41</f>
        <v>6590</v>
      </c>
      <c r="F66" s="172"/>
      <c r="G66" s="172"/>
      <c r="H66" s="172">
        <f>'将来負担比率（分子）の構造'!K$41</f>
        <v>6358</v>
      </c>
      <c r="I66" s="172"/>
      <c r="J66" s="172"/>
      <c r="K66" s="172">
        <f>'将来負担比率（分子）の構造'!L$41</f>
        <v>5945</v>
      </c>
      <c r="L66" s="172"/>
      <c r="M66" s="172"/>
      <c r="N66" s="172">
        <f>'将来負担比率（分子）の構造'!M$41</f>
        <v>5601</v>
      </c>
      <c r="O66" s="172"/>
      <c r="P66" s="172"/>
    </row>
    <row r="67" spans="1:16" x14ac:dyDescent="0.15">
      <c r="A67" s="172" t="s">
        <v>75</v>
      </c>
      <c r="B67" s="172" t="e">
        <f>NA()</f>
        <v>#N/A</v>
      </c>
      <c r="C67" s="172">
        <f>IF(ISNUMBER('将来負担比率（分子）の構造'!I$53), IF('将来負担比率（分子）の構造'!I$53 &lt; 0, 0, '将来負担比率（分子）の構造'!I$53), NA())</f>
        <v>4</v>
      </c>
      <c r="D67" s="172" t="e">
        <f>NA()</f>
        <v>#N/A</v>
      </c>
      <c r="E67" s="172" t="e">
        <f>NA()</f>
        <v>#N/A</v>
      </c>
      <c r="F67" s="172">
        <f>IF(ISNUMBER('将来負担比率（分子）の構造'!J$53), IF('将来負担比率（分子）の構造'!J$53 &lt; 0, 0, '将来負担比率（分子）の構造'!J$53), NA())</f>
        <v>200</v>
      </c>
      <c r="G67" s="172" t="e">
        <f>NA()</f>
        <v>#N/A</v>
      </c>
      <c r="H67" s="172" t="e">
        <f>NA()</f>
        <v>#N/A</v>
      </c>
      <c r="I67" s="172">
        <f>IF(ISNUMBER('将来負担比率（分子）の構造'!K$53), IF('将来負担比率（分子）の構造'!K$53 &lt; 0, 0, '将来負担比率（分子）の構造'!K$53), NA())</f>
        <v>158</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1328</v>
      </c>
      <c r="C72" s="176">
        <f>基金残高に係る経年分析!G55</f>
        <v>1268</v>
      </c>
      <c r="D72" s="176">
        <f>基金残高に係る経年分析!H55</f>
        <v>1269</v>
      </c>
    </row>
    <row r="73" spans="1:16" x14ac:dyDescent="0.15">
      <c r="A73" s="175" t="s">
        <v>78</v>
      </c>
      <c r="B73" s="176">
        <f>基金残高に係る経年分析!F56</f>
        <v>869</v>
      </c>
      <c r="C73" s="176">
        <f>基金残高に係る経年分析!G56</f>
        <v>876</v>
      </c>
      <c r="D73" s="176">
        <f>基金残高に係る経年分析!H56</f>
        <v>913</v>
      </c>
    </row>
    <row r="74" spans="1:16" x14ac:dyDescent="0.15">
      <c r="A74" s="175" t="s">
        <v>79</v>
      </c>
      <c r="B74" s="176">
        <f>基金残高に係る経年分析!F57</f>
        <v>561</v>
      </c>
      <c r="C74" s="176">
        <f>基金残高に係る経年分析!G57</f>
        <v>649</v>
      </c>
      <c r="D74" s="176">
        <f>基金残高に係る経年分析!H57</f>
        <v>922</v>
      </c>
    </row>
  </sheetData>
  <sheetProtection algorithmName="SHA-512" hashValue="ObqlbxDI0ECw2PaVk38lFMY9nCOJjX2AvpVtDb5a3DmUQ6LFrv/4XvYZtiQCApSJLZcwyx599RUcCZxZcwWIjg==" saltValue="f+Xy+NcPr5L4b6FBoA1o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2023-03-14T09:09:48Z</cp:lastPrinted>
  <dcterms:created xsi:type="dcterms:W3CDTF">2023-02-20T03:59:28Z</dcterms:created>
  <dcterms:modified xsi:type="dcterms:W3CDTF">2023-03-25T01:31:02Z</dcterms:modified>
  <cp:category/>
</cp:coreProperties>
</file>