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drawings/drawing13.xml" ContentType="application/vnd.openxmlformats-officedocument.drawing+xml"/>
  <Override PartName="/xl/charts/chart7.xml" ContentType="application/vnd.openxmlformats-officedocument.drawingml.chart+xml"/>
  <Override PartName="/xl/theme/themeOverride1.xml" ContentType="application/vnd.openxmlformats-officedocument.themeOverride+xml"/>
  <Override PartName="/xl/charts/chart8.xml" ContentType="application/vnd.openxmlformats-officedocument.drawingml.chart+xml"/>
  <Override PartName="/xl/theme/themeOverride2.xml" ContentType="application/vnd.openxmlformats-officedocument.themeOverride+xml"/>
  <Override PartName="/xl/drawings/drawing14.xml" ContentType="application/vnd.openxmlformats-officedocument.drawing+xml"/>
  <Override PartName="/xl/drawings/drawing1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zaisei3\Desktop\"/>
    </mc:Choice>
  </mc:AlternateContent>
  <bookViews>
    <workbookView xWindow="0" yWindow="0" windowWidth="15360" windowHeight="7635"/>
  </bookViews>
  <sheets>
    <sheet name="総括表" sheetId="10" r:id="rId1"/>
    <sheet name="普通会計の状況" sheetId="11" r:id="rId2"/>
    <sheet name="各会計、関係団体の財政状況及び健全化判断比率" sheetId="12" r:id="rId3"/>
    <sheet name="財政比較分析表" sheetId="13"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公会計指標分析・財政指標組合せ分析表" sheetId="18" r:id="rId14"/>
    <sheet name="施設類型別ストック情報分析表①" sheetId="19" r:id="rId15"/>
    <sheet name="施設類型別ストック情報分析表②" sheetId="20" r:id="rId16"/>
    <sheet name="データシート" sheetId="9" state="hidden" r:id="rId17"/>
  </sheets>
  <calcPr calcId="15251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AU88" i="12" l="1"/>
  <c r="AP88" i="12"/>
  <c r="AF88" i="12"/>
  <c r="AA74" i="12" l="1"/>
  <c r="AA70" i="12"/>
  <c r="AA71" i="12"/>
  <c r="AA73" i="12"/>
  <c r="AA68" i="12"/>
  <c r="AU63" i="12"/>
  <c r="AP63" i="12"/>
  <c r="AA32" i="12"/>
  <c r="AA33" i="12"/>
  <c r="AA36" i="12"/>
  <c r="AA34" i="12"/>
  <c r="BG36" i="10" l="1"/>
  <c r="BG35" i="10"/>
  <c r="BG34" i="10"/>
  <c r="AO35" i="10"/>
  <c r="AO34" i="10"/>
  <c r="W37" i="10"/>
  <c r="W36" i="10"/>
  <c r="W35" i="10"/>
  <c r="W34" i="10"/>
  <c r="CQ43" i="10"/>
  <c r="CQ42" i="10"/>
  <c r="CQ41" i="10"/>
  <c r="CQ40" i="10"/>
  <c r="CQ39" i="10"/>
  <c r="CQ38" i="10"/>
  <c r="CQ37" i="10"/>
  <c r="CQ36" i="10"/>
  <c r="CQ35" i="10"/>
  <c r="CQ34" i="10"/>
  <c r="DG43" i="10"/>
  <c r="DG42" i="10"/>
  <c r="DG41" i="10"/>
  <c r="DG40" i="10"/>
  <c r="DG39" i="10"/>
  <c r="DG38" i="10"/>
  <c r="DG37" i="10"/>
  <c r="DG36" i="10"/>
  <c r="DG35" i="10"/>
  <c r="DG34" i="10"/>
  <c r="BY43" i="10"/>
  <c r="BY42" i="10"/>
  <c r="BY41" i="10"/>
  <c r="BY40" i="10"/>
  <c r="BY39" i="10"/>
  <c r="BY38" i="10"/>
  <c r="BY37" i="10"/>
  <c r="BY36" i="10"/>
  <c r="BY35" i="10"/>
  <c r="BY34" i="10"/>
  <c r="E43" i="10"/>
  <c r="E42" i="10"/>
  <c r="E41" i="10"/>
  <c r="E40" i="10"/>
  <c r="E39" i="10"/>
  <c r="E38" i="10"/>
  <c r="E37" i="10"/>
  <c r="E36" i="10"/>
  <c r="E35" i="10"/>
  <c r="E34" i="10"/>
  <c r="CO43" i="10" l="1"/>
  <c r="BW43" i="10"/>
  <c r="BE43" i="10"/>
  <c r="AM43" i="10"/>
  <c r="U43" i="10"/>
  <c r="C43" i="10"/>
  <c r="CO42" i="10"/>
  <c r="BW42" i="10"/>
  <c r="BE42" i="10"/>
  <c r="AM42" i="10"/>
  <c r="U42" i="10"/>
  <c r="C42" i="10"/>
  <c r="CO41" i="10"/>
  <c r="BW41" i="10"/>
  <c r="BE41" i="10"/>
  <c r="AM41" i="10"/>
  <c r="U41" i="10"/>
  <c r="C41" i="10"/>
  <c r="CO40" i="10"/>
  <c r="BE40" i="10"/>
  <c r="AM40" i="10"/>
  <c r="U40" i="10"/>
  <c r="C40" i="10"/>
  <c r="CO39" i="10"/>
  <c r="BE39" i="10"/>
  <c r="AM39" i="10"/>
  <c r="U39" i="10"/>
  <c r="C39" i="10"/>
  <c r="CO38" i="10"/>
  <c r="BE38" i="10"/>
  <c r="AM38" i="10"/>
  <c r="U38" i="10"/>
  <c r="C38" i="10"/>
  <c r="CO37" i="10"/>
  <c r="BE37" i="10"/>
  <c r="AM37" i="10"/>
  <c r="U37" i="10"/>
  <c r="C37" i="10"/>
  <c r="BE36" i="10"/>
  <c r="AM36" i="10"/>
  <c r="U36" i="10"/>
  <c r="C36" i="10"/>
  <c r="BE35" i="10"/>
  <c r="AM35" i="10"/>
  <c r="U35" i="10"/>
  <c r="C35" i="10"/>
  <c r="BW34" i="10"/>
  <c r="BE34" i="10"/>
  <c r="AM34" i="10"/>
  <c r="U34" i="10"/>
  <c r="C34" i="10"/>
  <c r="BW35" i="10" l="1"/>
  <c r="BW36" i="10" s="1"/>
  <c r="BW37" i="10" s="1"/>
  <c r="BW38" i="10" s="1"/>
  <c r="BW39" i="10" s="1"/>
  <c r="BW40" i="10" s="1"/>
  <c r="D74" i="9"/>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 r="CO34" i="10" l="1"/>
  <c r="CO35" i="10" s="1"/>
  <c r="CO36" i="10" s="1"/>
</calcChain>
</file>

<file path=xl/sharedStrings.xml><?xml version="1.0" encoding="utf-8"?>
<sst xmlns="http://schemas.openxmlformats.org/spreadsheetml/2006/main" count="1144" uniqueCount="640">
  <si>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</si>
  <si>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</si>
  <si>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</si>
  <si>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</si>
  <si>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</si>
  <si>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</si>
  <si>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標準財政規模比（％）</t>
    <phoneticPr fontId="5"/>
  </si>
  <si>
    <t>会計</t>
    <rPh sb="0" eb="2">
      <t>カイケイ</t>
    </rPh>
    <phoneticPr fontId="5"/>
  </si>
  <si>
    <t>※令和2年度中に市町村合併した団体で、合併前の団体ごとの決算に基づく連結実質赤字比率を算出していない団体については、グラフを表記しない。</t>
    <rPh sb="1" eb="3">
      <t>レイワ</t>
    </rPh>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</si>
  <si>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</si>
  <si>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</si>
  <si>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</si>
  <si>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</si>
  <si>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減債基金積立不足算定額※2</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</si>
  <si>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</si>
  <si>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</si>
  <si>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</si>
  <si>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</si>
  <si>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</si>
  <si>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</si>
  <si>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</si>
  <si>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</si>
  <si>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</si>
  <si>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※1 令和2年度中に市町村合併した団体で、合併前の団体ごとの決算に基づく実質公債費比率を算出していない団体については、グラフを表記しない。</t>
    <rPh sb="3" eb="5">
      <t>レイワ</t>
    </rPh>
    <phoneticPr fontId="5"/>
  </si>
  <si>
    <t>（参考）</t>
    <rPh sb="1" eb="3">
      <t>サンコウ</t>
    </rPh>
    <phoneticPr fontId="5"/>
  </si>
  <si>
    <t>※2　減債基金
　　積立状況等</t>
    <rPh sb="3" eb="5">
      <t>ゲンサイ</t>
    </rPh>
    <rPh sb="5" eb="7">
      <t>キキン</t>
    </rPh>
    <rPh sb="10" eb="12">
      <t>ツミタテ</t>
    </rPh>
    <rPh sb="12" eb="14">
      <t>ジョウキョウ</t>
    </rPh>
    <rPh sb="14" eb="15">
      <t>トウ</t>
    </rPh>
    <phoneticPr fontId="2"/>
  </si>
  <si>
    <r>
      <t>減債基金残高</t>
    </r>
    <r>
      <rPr>
        <sz val="11"/>
        <color theme="1"/>
        <rFont val="ＭＳ ゴシック"/>
        <family val="3"/>
        <charset val="128"/>
      </rPr>
      <t>（注）</t>
    </r>
    <rPh sb="4" eb="6">
      <t>ザンダカ</t>
    </rPh>
    <rPh sb="7" eb="8">
      <t>チュウ</t>
    </rPh>
    <phoneticPr fontId="1"/>
  </si>
  <si>
    <t>減債基金積立相当額</t>
    <rPh sb="0" eb="2">
      <t>ゲンサイ</t>
    </rPh>
    <rPh sb="2" eb="4">
      <t>キキン</t>
    </rPh>
    <rPh sb="4" eb="6">
      <t>ツミタテ</t>
    </rPh>
    <rPh sb="6" eb="9">
      <t>ソウトウガク</t>
    </rPh>
    <phoneticPr fontId="1"/>
  </si>
  <si>
    <t>（注）減債基金残高のうち、実質公債費比率の算定に用いる満期一括償還地方債の償還の財源として積み立てた額に係るもののみを記入。</t>
    <rPh sb="1" eb="2">
      <t>チュウ</t>
    </rPh>
    <rPh sb="3" eb="5">
      <t>ゲンサイ</t>
    </rPh>
    <rPh sb="5" eb="7">
      <t>キキン</t>
    </rPh>
    <rPh sb="7" eb="9">
      <t>ザンダカ</t>
    </rPh>
    <rPh sb="13" eb="15">
      <t>ジッシツ</t>
    </rPh>
    <rPh sb="15" eb="18">
      <t>コウサイヒ</t>
    </rPh>
    <rPh sb="18" eb="20">
      <t>ヒリツ</t>
    </rPh>
    <rPh sb="21" eb="23">
      <t>サンテイ</t>
    </rPh>
    <rPh sb="24" eb="25">
      <t>モチ</t>
    </rPh>
    <rPh sb="27" eb="29">
      <t>マンキ</t>
    </rPh>
    <rPh sb="29" eb="31">
      <t>イッカツ</t>
    </rPh>
    <rPh sb="31" eb="33">
      <t>ショウカン</t>
    </rPh>
    <rPh sb="33" eb="36">
      <t>チホウサイ</t>
    </rPh>
    <rPh sb="37" eb="39">
      <t>ショウカン</t>
    </rPh>
    <rPh sb="40" eb="42">
      <t>ザイゲン</t>
    </rPh>
    <rPh sb="45" eb="46">
      <t>ツ</t>
    </rPh>
    <rPh sb="47" eb="48">
      <t>タ</t>
    </rPh>
    <rPh sb="50" eb="51">
      <t>ガク</t>
    </rPh>
    <rPh sb="52" eb="53">
      <t>カカワ</t>
    </rPh>
    <rPh sb="59" eb="61">
      <t>キニュウ</t>
    </rPh>
    <phoneticPr fontId="1"/>
  </si>
  <si>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1"/>
  </si>
  <si>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</si>
  <si>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</si>
  <si>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</si>
  <si>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</si>
  <si>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</si>
  <si>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</si>
  <si>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</si>
  <si>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</si>
  <si>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</si>
  <si>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</si>
  <si>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</si>
  <si>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</si>
  <si>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</si>
  <si>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</si>
  <si>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</si>
  <si>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</si>
  <si>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※令和2年度中に市町村合併した団体で、合併前の団体ごとの決算に基づく将来負担比率を算出していない団体については、グラフを表記しない。</t>
    <rPh sb="1" eb="3">
      <t>レイワ</t>
    </rPh>
    <phoneticPr fontId="5"/>
  </si>
  <si>
    <t>（百万円）</t>
    <rPh sb="1" eb="4">
      <t>ヒャクマンエン</t>
    </rPh>
    <phoneticPr fontId="5"/>
  </si>
  <si>
    <t>財政調整基金</t>
    <rPh sb="0" eb="2">
      <t>ザイセイ</t>
    </rPh>
    <rPh sb="2" eb="4">
      <t>チョウセイ</t>
    </rPh>
    <rPh sb="4" eb="6">
      <t>キキン</t>
    </rPh>
    <phoneticPr fontId="5"/>
  </si>
  <si>
    <t>減債基金</t>
    <rPh sb="0" eb="2">
      <t>ゲンサイ</t>
    </rPh>
    <rPh sb="2" eb="4">
      <t>キキン</t>
    </rPh>
    <phoneticPr fontId="5"/>
  </si>
  <si>
    <t>その他特定目的基金</t>
    <rPh sb="2" eb="3">
      <t>タ</t>
    </rPh>
    <rPh sb="3" eb="5">
      <t>トクテイ</t>
    </rPh>
    <rPh sb="5" eb="7">
      <t>モクテキ</t>
    </rPh>
    <rPh sb="7" eb="9">
      <t>キキン</t>
    </rPh>
    <phoneticPr fontId="5"/>
  </si>
  <si>
    <t>基金残高合計</t>
    <rPh sb="0" eb="2">
      <t>キキン</t>
    </rPh>
    <rPh sb="2" eb="4">
      <t>ザンダカ</t>
    </rPh>
    <rPh sb="4" eb="6">
      <t>ゴウケイ</t>
    </rPh>
    <phoneticPr fontId="5"/>
  </si>
  <si>
    <t>当該団体(円)</t>
  </si>
  <si>
    <t>実質収支比率等に係る経年分析</t>
  </si>
  <si>
    <t>実質収支額</t>
    <phoneticPr fontId="16"/>
  </si>
  <si>
    <t>財政調整基金残高</t>
    <phoneticPr fontId="5"/>
  </si>
  <si>
    <t>実質単年度収支</t>
    <rPh sb="0" eb="2">
      <t>ジッシツ</t>
    </rPh>
    <rPh sb="2" eb="5">
      <t>タンネンド</t>
    </rPh>
    <rPh sb="5" eb="7">
      <t>シュウシ</t>
    </rPh>
    <phoneticPr fontId="16"/>
  </si>
  <si>
    <t>連結実質赤字比率に係る赤字・黒字の構成分析</t>
  </si>
  <si>
    <t>赤字額</t>
    <rPh sb="0" eb="2">
      <t>アカジ</t>
    </rPh>
    <rPh sb="2" eb="3">
      <t>ガク</t>
    </rPh>
    <phoneticPr fontId="16"/>
  </si>
  <si>
    <t>黒字額</t>
    <rPh sb="0" eb="2">
      <t>クロジ</t>
    </rPh>
    <rPh sb="2" eb="3">
      <t>ガク</t>
    </rPh>
    <phoneticPr fontId="16"/>
  </si>
  <si>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</si>
  <si>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</si>
  <si>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</si>
  <si>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16"/>
  </si>
  <si>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</si>
  <si>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</si>
  <si>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</si>
  <si>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</si>
  <si>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</si>
  <si>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</si>
  <si>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</si>
  <si>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</si>
  <si>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</si>
  <si>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</si>
  <si>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</si>
  <si>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</si>
  <si>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基金残高に係る経年分析</t>
    <phoneticPr fontId="19"/>
  </si>
  <si>
    <t>財政調整基金</t>
    <phoneticPr fontId="19"/>
  </si>
  <si>
    <t>減債基金</t>
    <phoneticPr fontId="19"/>
  </si>
  <si>
    <t>その他特定目的基金</t>
    <phoneticPr fontId="19"/>
  </si>
  <si>
    <t>令和元年度　財政状況資料集</t>
    <phoneticPr fontId="5"/>
  </si>
  <si>
    <t>総括表（市町村）</t>
    <rPh sb="0" eb="2">
      <t>ソウカツ</t>
    </rPh>
    <rPh sb="2" eb="3">
      <t>ヒョウ</t>
    </rPh>
    <rPh sb="4" eb="7">
      <t>シチョウソン</t>
    </rPh>
    <phoneticPr fontId="5"/>
  </si>
  <si>
    <t>都道府県名</t>
    <phoneticPr fontId="5"/>
  </si>
  <si>
    <t>山形県</t>
    <phoneticPr fontId="5"/>
  </si>
  <si>
    <t>市町村類型</t>
    <phoneticPr fontId="5"/>
  </si>
  <si>
    <t>Ⅱ－１</t>
    <phoneticPr fontId="5"/>
  </si>
  <si>
    <t>指定団体等の指定状況</t>
    <phoneticPr fontId="5"/>
  </si>
  <si>
    <t>令和元年度(千円)</t>
    <rPh sb="0" eb="2">
      <t>レイワ</t>
    </rPh>
    <rPh sb="2" eb="3">
      <t>ガン</t>
    </rPh>
    <rPh sb="3" eb="5">
      <t>ネンド</t>
    </rPh>
    <rPh sb="6" eb="8">
      <t>センエン</t>
    </rPh>
    <phoneticPr fontId="5"/>
  </si>
  <si>
    <t>平成30年度(千円)</t>
    <rPh sb="0" eb="2">
      <t>ヘイセイ</t>
    </rPh>
    <rPh sb="4" eb="6">
      <t>ネンド</t>
    </rPh>
    <phoneticPr fontId="5"/>
  </si>
  <si>
    <t>令和元年度(千円･％)</t>
    <rPh sb="0" eb="2">
      <t>レイワ</t>
    </rPh>
    <rPh sb="2" eb="3">
      <t>ガン</t>
    </rPh>
    <rPh sb="3" eb="5">
      <t>ネンド</t>
    </rPh>
    <rPh sb="6" eb="8">
      <t>センエン</t>
    </rPh>
    <phoneticPr fontId="5"/>
  </si>
  <si>
    <t>平成30年度(千円･％)</t>
    <rPh sb="0" eb="2">
      <t>ヘイセイ</t>
    </rPh>
    <rPh sb="4" eb="6">
      <t>ネンド</t>
    </rPh>
    <rPh sb="7" eb="9">
      <t>センエン</t>
    </rPh>
    <phoneticPr fontId="5"/>
  </si>
  <si>
    <t>歳入総額</t>
    <phoneticPr fontId="25"/>
  </si>
  <si>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</si>
  <si>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</si>
  <si>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</si>
  <si>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25"/>
  </si>
  <si>
    <t>経常収支比率</t>
    <rPh sb="0" eb="2">
      <t>ケイジョウ</t>
    </rPh>
    <rPh sb="2" eb="4">
      <t>シュウシ</t>
    </rPh>
    <rPh sb="4" eb="6">
      <t>ヒリツ</t>
    </rPh>
    <phoneticPr fontId="5"/>
  </si>
  <si>
    <t>市町村名</t>
    <rPh sb="0" eb="3">
      <t>シチョウソン</t>
    </rPh>
    <rPh sb="3" eb="4">
      <t>メイ</t>
    </rPh>
    <phoneticPr fontId="5"/>
  </si>
  <si>
    <t>西川町</t>
    <phoneticPr fontId="5"/>
  </si>
  <si>
    <t>地方交付税種地</t>
    <rPh sb="0" eb="2">
      <t>チホウ</t>
    </rPh>
    <rPh sb="2" eb="5">
      <t>コウフゼイ</t>
    </rPh>
    <rPh sb="5" eb="6">
      <t>シュ</t>
    </rPh>
    <rPh sb="6" eb="7">
      <t>チ</t>
    </rPh>
    <phoneticPr fontId="5"/>
  </si>
  <si>
    <t>2-2</t>
    <phoneticPr fontId="5"/>
  </si>
  <si>
    <t>財源超過</t>
    <rPh sb="0" eb="2">
      <t>ザイゲン</t>
    </rPh>
    <rPh sb="2" eb="4">
      <t>チョウカ</t>
    </rPh>
    <phoneticPr fontId="5"/>
  </si>
  <si>
    <t>×</t>
    <phoneticPr fontId="5"/>
  </si>
  <si>
    <t>歳入歳出差引</t>
    <phoneticPr fontId="25"/>
  </si>
  <si>
    <t>　　(※1)</t>
    <phoneticPr fontId="5"/>
  </si>
  <si>
    <t>首都</t>
    <rPh sb="0" eb="2">
      <t>シュト</t>
    </rPh>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</si>
  <si>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</si>
  <si>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</si>
  <si>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</si>
  <si>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t>
    <phoneticPr fontId="5"/>
  </si>
  <si>
    <t>実質収支</t>
    <phoneticPr fontId="25"/>
  </si>
  <si>
    <t>財政力指数</t>
    <rPh sb="0" eb="3">
      <t>ザイセイリョク</t>
    </rPh>
    <rPh sb="3" eb="5">
      <t>シスウ</t>
    </rPh>
    <phoneticPr fontId="5"/>
  </si>
  <si>
    <t>人口</t>
    <rPh sb="0" eb="2">
      <t>ジンコウ</t>
    </rPh>
    <phoneticPr fontId="5"/>
  </si>
  <si>
    <t>平成27年国調(人)</t>
    <rPh sb="0" eb="2">
      <t>ヘイセイ</t>
    </rPh>
    <rPh sb="4" eb="5">
      <t>ネン</t>
    </rPh>
    <rPh sb="5" eb="6">
      <t>コク</t>
    </rPh>
    <rPh sb="6" eb="7">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</si>
  <si>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</si>
  <si>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</si>
  <si>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単年度収支</t>
    <phoneticPr fontId="25"/>
  </si>
  <si>
    <t>公債費負担比率</t>
    <rPh sb="0" eb="3">
      <t>コウサイヒ</t>
    </rPh>
    <rPh sb="3" eb="5">
      <t>フタン</t>
    </rPh>
    <rPh sb="5" eb="7">
      <t>ヒリツ</t>
    </rPh>
    <phoneticPr fontId="5"/>
  </si>
  <si>
    <t>平成22年国調(人)</t>
    <rPh sb="4" eb="5">
      <t>ネン</t>
    </rPh>
    <rPh sb="5" eb="6">
      <t>コク</t>
    </rPh>
    <rPh sb="6" eb="7">
      <t>チョウ</t>
    </rPh>
    <phoneticPr fontId="5"/>
  </si>
  <si>
    <t>過疎</t>
    <rPh sb="0" eb="2">
      <t>カソ</t>
    </rPh>
    <phoneticPr fontId="5"/>
  </si>
  <si>
    <t>○</t>
    <phoneticPr fontId="5"/>
  </si>
  <si>
    <t>積立金</t>
    <phoneticPr fontId="25"/>
  </si>
  <si>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</si>
  <si>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</si>
  <si>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-10.1</t>
    <phoneticPr fontId="5"/>
  </si>
  <si>
    <t>山振</t>
    <rPh sb="0" eb="1">
      <t>ヤマ</t>
    </rPh>
    <rPh sb="1" eb="2">
      <t>フ</t>
    </rPh>
    <phoneticPr fontId="5"/>
  </si>
  <si>
    <t>○</t>
    <phoneticPr fontId="5"/>
  </si>
  <si>
    <t>繰上償還金</t>
    <phoneticPr fontId="25"/>
  </si>
  <si>
    <t>　実質赤字比率</t>
    <rPh sb="1" eb="3">
      <t>ジッシツ</t>
    </rPh>
    <rPh sb="3" eb="5">
      <t>アカジ</t>
    </rPh>
    <rPh sb="5" eb="7">
      <t>ヒリツ</t>
    </rPh>
    <phoneticPr fontId="5"/>
  </si>
  <si>
    <t>-</t>
    <phoneticPr fontId="5"/>
  </si>
  <si>
    <t>-</t>
    <phoneticPr fontId="5"/>
  </si>
  <si>
    <t>住民基本台帳人口
 (※7)</t>
    <rPh sb="0" eb="2">
      <t>ジュウミン</t>
    </rPh>
    <rPh sb="2" eb="4">
      <t>キホン</t>
    </rPh>
    <rPh sb="4" eb="6">
      <t>ダイチョウ</t>
    </rPh>
    <rPh sb="6" eb="8">
      <t>ジンコウ</t>
    </rPh>
    <phoneticPr fontId="5"/>
  </si>
  <si>
    <t>令02.01.01(人)</t>
    <rPh sb="0" eb="1">
      <t>レイ</t>
    </rPh>
    <phoneticPr fontId="5"/>
  </si>
  <si>
    <t>平成27年国調</t>
    <rPh sb="0" eb="2">
      <t>ヘイセイ</t>
    </rPh>
    <rPh sb="4" eb="5">
      <t>ネン</t>
    </rPh>
    <rPh sb="5" eb="6">
      <t>コク</t>
    </rPh>
    <rPh sb="6" eb="7">
      <t>チョウ</t>
    </rPh>
    <phoneticPr fontId="5"/>
  </si>
  <si>
    <t>平成22年国調</t>
    <rPh sb="4" eb="5">
      <t>ネン</t>
    </rPh>
    <rPh sb="5" eb="6">
      <t>コク</t>
    </rPh>
    <rPh sb="6" eb="7">
      <t>チョウ</t>
    </rPh>
    <phoneticPr fontId="5"/>
  </si>
  <si>
    <t>低開発</t>
    <rPh sb="0" eb="1">
      <t>テイ</t>
    </rPh>
    <rPh sb="1" eb="3">
      <t>カイハツ</t>
    </rPh>
    <phoneticPr fontId="5"/>
  </si>
  <si>
    <t>×</t>
    <phoneticPr fontId="5"/>
  </si>
  <si>
    <t>積立金取崩し額</t>
    <phoneticPr fontId="25"/>
  </si>
  <si>
    <t>　連結実質赤字比率</t>
    <rPh sb="1" eb="3">
      <t>レンケツ</t>
    </rPh>
    <rPh sb="3" eb="5">
      <t>ジッシツ</t>
    </rPh>
    <rPh sb="5" eb="7">
      <t>アカジ</t>
    </rPh>
    <rPh sb="7" eb="9">
      <t>ヒリツ</t>
    </rPh>
    <phoneticPr fontId="5"/>
  </si>
  <si>
    <t>-</t>
    <phoneticPr fontId="5"/>
  </si>
  <si>
    <t>-</t>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</si>
  <si>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</si>
  <si>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</si>
  <si>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</si>
  <si>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t>
    <phoneticPr fontId="5"/>
  </si>
  <si>
    <t>実質単年度収支</t>
    <phoneticPr fontId="25"/>
  </si>
  <si>
    <t>　実質公債費比率</t>
    <rPh sb="1" eb="3">
      <t>ジッシツ</t>
    </rPh>
    <rPh sb="3" eb="6">
      <t>コウサイヒ</t>
    </rPh>
    <rPh sb="6" eb="8">
      <t>ヒリツ</t>
    </rPh>
    <phoneticPr fontId="5"/>
  </si>
  <si>
    <t>平31.01.01(人)</t>
    <rPh sb="0" eb="1">
      <t>ヘイ</t>
    </rPh>
    <phoneticPr fontId="5"/>
  </si>
  <si>
    <t>　将来負担比率</t>
    <rPh sb="1" eb="3">
      <t>ショウライ</t>
    </rPh>
    <rPh sb="3" eb="5">
      <t>フタン</t>
    </rPh>
    <rPh sb="5" eb="7">
      <t>ヒリツ</t>
    </rPh>
    <phoneticPr fontId="5"/>
  </si>
  <si>
    <t>うち日本人(人)</t>
    <phoneticPr fontId="5"/>
  </si>
  <si>
    <t>第2次</t>
    <rPh sb="0" eb="1">
      <t>ダイ</t>
    </rPh>
    <rPh sb="2" eb="3">
      <t>ジ</t>
    </rPh>
    <phoneticPr fontId="5"/>
  </si>
  <si>
    <t>基準財政収入額</t>
    <phoneticPr fontId="25"/>
  </si>
  <si>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</si>
  <si>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</si>
  <si>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-2.6</t>
    <phoneticPr fontId="5"/>
  </si>
  <si>
    <t>基準財政需要額</t>
    <phoneticPr fontId="25"/>
  </si>
  <si>
    <t>うち日本人(％)</t>
    <phoneticPr fontId="5"/>
  </si>
  <si>
    <t>-2.6</t>
    <phoneticPr fontId="5"/>
  </si>
  <si>
    <t>第3次</t>
    <rPh sb="0" eb="1">
      <t>ダイ</t>
    </rPh>
    <rPh sb="2" eb="3">
      <t>ジ</t>
    </rPh>
    <phoneticPr fontId="5"/>
  </si>
  <si>
    <t>標準税収入額等</t>
    <phoneticPr fontId="25"/>
  </si>
  <si>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</si>
  <si>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25"/>
  </si>
  <si>
    <t>人口密度 (人/k㎡)</t>
    <rPh sb="0" eb="2">
      <t>ジンコウ</t>
    </rPh>
    <rPh sb="2" eb="4">
      <t>ミツド</t>
    </rPh>
    <phoneticPr fontId="5"/>
  </si>
  <si>
    <t>歳入一般財源等</t>
    <rPh sb="0" eb="2">
      <t>サイニュウ</t>
    </rPh>
    <rPh sb="2" eb="4">
      <t>イッパン</t>
    </rPh>
    <rPh sb="4" eb="6">
      <t>ザイゲン</t>
    </rPh>
    <rPh sb="6" eb="7">
      <t>トウ</t>
    </rPh>
    <phoneticPr fontId="25"/>
  </si>
  <si>
    <t>世帯数 (世帯)</t>
    <rPh sb="0" eb="3">
      <t>セタイスウ</t>
    </rPh>
    <phoneticPr fontId="5"/>
  </si>
  <si>
    <t>職員の状況</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</si>
  <si>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</si>
  <si>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</si>
  <si>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</si>
  <si>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</si>
  <si>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</si>
  <si>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</si>
  <si>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</si>
  <si>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市区町村長</t>
    <rPh sb="0" eb="2">
      <t>シク</t>
    </rPh>
    <rPh sb="2" eb="4">
      <t>チョウソン</t>
    </rPh>
    <rPh sb="4" eb="5">
      <t>チョウ</t>
    </rPh>
    <phoneticPr fontId="5"/>
  </si>
  <si>
    <t>一般職員</t>
    <rPh sb="0" eb="2">
      <t>イッパン</t>
    </rPh>
    <rPh sb="2" eb="4">
      <t>ショクイン</t>
    </rPh>
    <phoneticPr fontId="5"/>
  </si>
  <si>
    <t>　うち公的資金</t>
    <rPh sb="3" eb="5">
      <t>コウテキ</t>
    </rPh>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</si>
  <si>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</si>
  <si>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</si>
  <si>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</si>
  <si>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</si>
  <si>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</si>
  <si>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</si>
  <si>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</si>
  <si>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</si>
  <si>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t>
    <phoneticPr fontId="5"/>
  </si>
  <si>
    <t>土地開発基金現在高</t>
    <rPh sb="0" eb="2">
      <t>トチ</t>
    </rPh>
    <rPh sb="2" eb="4">
      <t>カイハツ</t>
    </rPh>
    <rPh sb="4" eb="6">
      <t>キキン</t>
    </rPh>
    <rPh sb="6" eb="8">
      <t>ゲンザイ</t>
    </rPh>
    <rPh sb="8" eb="9">
      <t>タカ</t>
    </rPh>
    <phoneticPr fontId="25"/>
  </si>
  <si>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</si>
  <si>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</si>
  <si>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25"/>
  </si>
  <si>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</si>
  <si>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</si>
  <si>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</si>
  <si>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</si>
  <si>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</si>
  <si>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</si>
  <si>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</si>
  <si>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</si>
  <si>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</si>
  <si>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</si>
  <si>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</si>
  <si>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</si>
  <si>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</si>
  <si>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</si>
  <si>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</si>
  <si>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</si>
  <si>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</si>
  <si>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</si>
  <si>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</si>
  <si>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rPh sb="3" eb="5">
      <t>ケイジョウ</t>
    </rPh>
    <rPh sb="5" eb="7">
      <t>シュウシ</t>
    </rPh>
    <rPh sb="7" eb="9">
      <t>ヒリツ</t>
    </rPh>
    <rPh sb="13" eb="14">
      <t>ナイ</t>
    </rPh>
    <rPh sb="15" eb="17">
      <t>スウチ</t>
    </rPh>
    <rPh sb="20" eb="22">
      <t>ゲンシュウ</t>
    </rPh>
    <rPh sb="22" eb="23">
      <t>ホ</t>
    </rPh>
    <rPh sb="24" eb="25">
      <t>サイ</t>
    </rPh>
    <rPh sb="26" eb="27">
      <t>トク</t>
    </rPh>
    <rPh sb="27" eb="28">
      <t>レイ</t>
    </rPh>
    <rPh sb="28" eb="29">
      <t>ブン</t>
    </rPh>
    <rPh sb="31" eb="32">
      <t>オヨ</t>
    </rPh>
    <rPh sb="34" eb="36">
      <t>リンジ</t>
    </rPh>
    <rPh sb="36" eb="38">
      <t>ザイセイ</t>
    </rPh>
    <rPh sb="38" eb="40">
      <t>タイサク</t>
    </rPh>
    <rPh sb="40" eb="41">
      <t>サイ</t>
    </rPh>
    <rPh sb="43" eb="44">
      <t>ノゾ</t>
    </rPh>
    <rPh sb="46" eb="48">
      <t>サンシュツ</t>
    </rPh>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</si>
  <si>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8"/>
  </si>
  <si>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</si>
  <si>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</si>
  <si>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</si>
  <si>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</si>
  <si>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※7：人口については、調査対象年度の1月1日現在の住民基本台帳に登載されている人口に基づいている。</t>
    <rPh sb="13" eb="15">
      <t>タイショウ</t>
    </rPh>
    <rPh sb="27" eb="29">
      <t>キホン</t>
    </rPh>
    <rPh sb="42" eb="43">
      <t>モト</t>
    </rPh>
    <phoneticPr fontId="29"/>
  </si>
  <si>
    <t>令和元年度</t>
    <phoneticPr fontId="25"/>
  </si>
  <si>
    <t>山形県西川町</t>
    <phoneticPr fontId="25"/>
  </si>
  <si>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</si>
  <si>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</si>
  <si>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</si>
  <si>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</si>
  <si>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</si>
  <si>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</si>
  <si>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</si>
  <si>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</si>
  <si>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</si>
  <si>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</si>
  <si>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</si>
  <si>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</si>
  <si>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24"/>
  </si>
  <si>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</si>
  <si>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</si>
  <si>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</si>
  <si>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</si>
  <si>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</si>
  <si>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</si>
  <si>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t>
    <phoneticPr fontId="5"/>
  </si>
  <si>
    <t>利子割交付金</t>
  </si>
  <si>
    <t>　　市町村民税</t>
    <phoneticPr fontId="5"/>
  </si>
  <si>
    <t>総務費</t>
  </si>
  <si>
    <t>配当割交付金</t>
    <rPh sb="0" eb="2">
      <t>ハイトウ</t>
    </rPh>
    <rPh sb="2" eb="3">
      <t>ワリ</t>
    </rPh>
    <rPh sb="3" eb="6">
      <t>コウフキン</t>
    </rPh>
    <phoneticPr fontId="24"/>
  </si>
  <si>
    <t>　　　個人均等割</t>
    <phoneticPr fontId="5"/>
  </si>
  <si>
    <t>-</t>
    <phoneticPr fontId="5"/>
  </si>
  <si>
    <t>民生費</t>
  </si>
  <si>
    <t>株式等譲渡所得割交付金</t>
    <rPh sb="0" eb="2">
      <t>カブシキ</t>
    </rPh>
    <rPh sb="2" eb="3">
      <t>トウ</t>
    </rPh>
    <rPh sb="3" eb="5">
      <t>ジョウト</t>
    </rPh>
    <rPh sb="5" eb="7">
      <t>ショトク</t>
    </rPh>
    <rPh sb="7" eb="8">
      <t>ワリ</t>
    </rPh>
    <rPh sb="8" eb="11">
      <t>コウフキン</t>
    </rPh>
    <phoneticPr fontId="24"/>
  </si>
  <si>
    <t>　　　所得割</t>
    <phoneticPr fontId="5"/>
  </si>
  <si>
    <t>衛生費</t>
  </si>
  <si>
    <t>分離課税所得割交付金</t>
    <phoneticPr fontId="25"/>
  </si>
  <si>
    <t>　　　法人均等割</t>
    <phoneticPr fontId="5"/>
  </si>
  <si>
    <t>労働費</t>
  </si>
  <si>
    <t>地方消費税交付金</t>
  </si>
  <si>
    <t>　　　法人税割</t>
    <phoneticPr fontId="5"/>
  </si>
  <si>
    <t>農林水産業費</t>
  </si>
  <si>
    <t>ゴルフ場利用税交付金</t>
  </si>
  <si>
    <t>　　固定資産税</t>
    <phoneticPr fontId="5"/>
  </si>
  <si>
    <t>商工費</t>
  </si>
  <si>
    <t>特別地方消費税交付金</t>
  </si>
  <si>
    <t>　　　うち純固定資産税</t>
    <phoneticPr fontId="5"/>
  </si>
  <si>
    <t>土木費</t>
  </si>
  <si>
    <t>自動車取得税交付金</t>
  </si>
  <si>
    <t>　　軽自動車税</t>
    <phoneticPr fontId="5"/>
  </si>
  <si>
    <t>消防費</t>
  </si>
  <si>
    <t>軽油引取税交付金</t>
  </si>
  <si>
    <t>　　市町村たばこ税</t>
    <phoneticPr fontId="5"/>
  </si>
  <si>
    <t>教育費</t>
  </si>
  <si>
    <t>自動車税環境性能割交付金</t>
    <phoneticPr fontId="5"/>
  </si>
  <si>
    <t>　　鉱産税</t>
    <phoneticPr fontId="5"/>
  </si>
  <si>
    <t>災害復旧費</t>
  </si>
  <si>
    <t>地方特例交付金等</t>
    <rPh sb="7" eb="8">
      <t>トウ</t>
    </rPh>
    <phoneticPr fontId="16"/>
  </si>
  <si>
    <t>　　特別土地保有税</t>
    <phoneticPr fontId="5"/>
  </si>
  <si>
    <t>公債費</t>
  </si>
  <si>
    <t>　個人住民税減収補塡特例交付金</t>
    <phoneticPr fontId="5"/>
  </si>
  <si>
    <t>　法定外普通税</t>
    <phoneticPr fontId="5"/>
  </si>
  <si>
    <t>諸支出金</t>
    <rPh sb="3" eb="4">
      <t>キン</t>
    </rPh>
    <phoneticPr fontId="25"/>
  </si>
  <si>
    <t>　自動車税減収補塡特例交付金</t>
    <rPh sb="7" eb="9">
      <t>ホテン</t>
    </rPh>
    <rPh sb="13" eb="14">
      <t>キン</t>
    </rPh>
    <phoneticPr fontId="29"/>
  </si>
  <si>
    <t>目的税</t>
  </si>
  <si>
    <t>前年度繰上充用金</t>
    <phoneticPr fontId="5"/>
  </si>
  <si>
    <t>　軽自動車税減収補塡特例交付金</t>
    <rPh sb="8" eb="10">
      <t>ホテン</t>
    </rPh>
    <phoneticPr fontId="29"/>
  </si>
  <si>
    <t>　法定目的税</t>
    <phoneticPr fontId="5"/>
  </si>
  <si>
    <t>歳出合計</t>
  </si>
  <si>
    <t>　子ども・子育て支援臨時交付金</t>
  </si>
  <si>
    <t>　　入湯税</t>
    <phoneticPr fontId="5"/>
  </si>
  <si>
    <t>地方交付税</t>
  </si>
  <si>
    <t>　　事業所税</t>
    <phoneticPr fontId="5"/>
  </si>
  <si>
    <t>性質別歳出の状況（単位 千円・％）</t>
    <rPh sb="0" eb="2">
      <t>セイシツ</t>
    </rPh>
    <phoneticPr fontId="5"/>
  </si>
  <si>
    <t>　普通交付税</t>
    <phoneticPr fontId="5"/>
  </si>
  <si>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</si>
  <si>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</si>
  <si>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</si>
  <si>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</si>
  <si>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</si>
  <si>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20"/>
  </si>
  <si>
    <t>　特別交付税</t>
    <phoneticPr fontId="5"/>
  </si>
  <si>
    <t>　　水利地益税等</t>
    <phoneticPr fontId="5"/>
  </si>
  <si>
    <t>義務的経費計</t>
    <rPh sb="0" eb="3">
      <t>ギムテキ</t>
    </rPh>
    <rPh sb="3" eb="5">
      <t>ケイヒ</t>
    </rPh>
    <rPh sb="5" eb="6">
      <t>ケイ</t>
    </rPh>
    <phoneticPr fontId="5"/>
  </si>
  <si>
    <t>　震災復興特別交付税</t>
    <phoneticPr fontId="25"/>
  </si>
  <si>
    <t>　法定外目的税</t>
    <phoneticPr fontId="5"/>
  </si>
  <si>
    <t>　人件費</t>
    <phoneticPr fontId="5"/>
  </si>
  <si>
    <t>(一般財源計)</t>
    <phoneticPr fontId="5"/>
  </si>
  <si>
    <t>旧法による税</t>
  </si>
  <si>
    <t>　　うち職員給</t>
    <rPh sb="4" eb="6">
      <t>ショクイン</t>
    </rPh>
    <rPh sb="6" eb="7">
      <t>キュウ</t>
    </rPh>
    <phoneticPr fontId="5"/>
  </si>
  <si>
    <t>交通安全対策特別交付金</t>
    <phoneticPr fontId="5"/>
  </si>
  <si>
    <t>合計</t>
  </si>
  <si>
    <t>　扶助費</t>
    <phoneticPr fontId="5"/>
  </si>
  <si>
    <t>分担金・負担金</t>
  </si>
  <si>
    <t>　公債費</t>
    <phoneticPr fontId="5"/>
  </si>
  <si>
    <t>使用料</t>
  </si>
  <si>
    <t>内訳</t>
    <rPh sb="0" eb="2">
      <t>ウチワケ</t>
    </rPh>
    <phoneticPr fontId="5"/>
  </si>
  <si>
    <t>元利償還金</t>
    <phoneticPr fontId="5"/>
  </si>
  <si>
    <t>手数料</t>
  </si>
  <si>
    <t>令和元年度</t>
    <rPh sb="0" eb="2">
      <t>レイワ</t>
    </rPh>
    <rPh sb="2" eb="3">
      <t>ガン</t>
    </rPh>
    <rPh sb="3" eb="5">
      <t>ネンド</t>
    </rPh>
    <phoneticPr fontId="5"/>
  </si>
  <si>
    <t>平成30年度</t>
    <rPh sb="0" eb="2">
      <t>ヘイセイ</t>
    </rPh>
    <rPh sb="4" eb="6">
      <t>ネンド</t>
    </rPh>
    <phoneticPr fontId="5"/>
  </si>
  <si>
    <t>　うち元金</t>
    <phoneticPr fontId="25"/>
  </si>
  <si>
    <t>国庫支出金</t>
  </si>
  <si>
    <t>徴収率
(％)</t>
    <rPh sb="0" eb="2">
      <t>チョウシュウ</t>
    </rPh>
    <rPh sb="2" eb="3">
      <t>リツ</t>
    </rPh>
    <phoneticPr fontId="5"/>
  </si>
  <si>
    <t>現年</t>
    <rPh sb="0" eb="1">
      <t>ゲン</t>
    </rPh>
    <rPh sb="1" eb="2">
      <t>ネン</t>
    </rPh>
    <phoneticPr fontId="5"/>
  </si>
  <si>
    <t>　うち利子</t>
    <phoneticPr fontId="25"/>
  </si>
  <si>
    <t>国有提供交付金(特別区財調交付金)</t>
  </si>
  <si>
    <t>・計</t>
    <phoneticPr fontId="5"/>
  </si>
  <si>
    <t>市町村民税</t>
    <rPh sb="0" eb="3">
      <t>シチョウソン</t>
    </rPh>
    <rPh sb="3" eb="4">
      <t>ミン</t>
    </rPh>
    <rPh sb="4" eb="5">
      <t>ゼイ</t>
    </rPh>
    <phoneticPr fontId="5"/>
  </si>
  <si>
    <t>一時借入金利子</t>
    <phoneticPr fontId="5"/>
  </si>
  <si>
    <t>都道府県支出金</t>
  </si>
  <si>
    <t>純固定資産税</t>
    <rPh sb="0" eb="1">
      <t>ジュン</t>
    </rPh>
    <rPh sb="1" eb="3">
      <t>コテイ</t>
    </rPh>
    <rPh sb="3" eb="6">
      <t>シサンゼイ</t>
    </rPh>
    <phoneticPr fontId="5"/>
  </si>
  <si>
    <t>その他の経費</t>
    <rPh sb="2" eb="3">
      <t>タ</t>
    </rPh>
    <rPh sb="4" eb="6">
      <t>ケイヒ</t>
    </rPh>
    <phoneticPr fontId="5"/>
  </si>
  <si>
    <t>財産収入</t>
  </si>
  <si>
    <t>　物件費</t>
    <phoneticPr fontId="5"/>
  </si>
  <si>
    <t>寄附金</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</si>
  <si>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</si>
  <si>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</si>
  <si>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維持補修費</t>
    <phoneticPr fontId="5"/>
  </si>
  <si>
    <t>繰入金</t>
  </si>
  <si>
    <t>合計</t>
    <phoneticPr fontId="5"/>
  </si>
  <si>
    <t>実質収支</t>
    <rPh sb="0" eb="2">
      <t>ジッシツ</t>
    </rPh>
    <rPh sb="2" eb="4">
      <t>シュウシ</t>
    </rPh>
    <phoneticPr fontId="5"/>
  </si>
  <si>
    <t>　補助費等</t>
    <rPh sb="1" eb="3">
      <t>ホジョ</t>
    </rPh>
    <rPh sb="3" eb="4">
      <t>ヒ</t>
    </rPh>
    <rPh sb="4" eb="5">
      <t>トウ</t>
    </rPh>
    <phoneticPr fontId="5"/>
  </si>
  <si>
    <t>繰越金</t>
  </si>
  <si>
    <t>病院</t>
    <phoneticPr fontId="5"/>
  </si>
  <si>
    <t>再差引収支</t>
    <rPh sb="0" eb="1">
      <t>サイ</t>
    </rPh>
    <rPh sb="1" eb="3">
      <t>サシヒキ</t>
    </rPh>
    <rPh sb="3" eb="5">
      <t>シュウシ</t>
    </rPh>
    <phoneticPr fontId="5"/>
  </si>
  <si>
    <t>　　うち一部事務組合負担金</t>
    <phoneticPr fontId="5"/>
  </si>
  <si>
    <t>諸収入</t>
  </si>
  <si>
    <t>下水道</t>
    <phoneticPr fontId="5"/>
  </si>
  <si>
    <t>加入世帯数(世帯)</t>
  </si>
  <si>
    <t>　繰出金</t>
    <phoneticPr fontId="5"/>
  </si>
  <si>
    <t>地方債</t>
  </si>
  <si>
    <t>上水道</t>
    <phoneticPr fontId="5"/>
  </si>
  <si>
    <t>被保険者数(人)</t>
  </si>
  <si>
    <t>　積立金</t>
    <phoneticPr fontId="5"/>
  </si>
  <si>
    <t>　うち減収補塡債(特例分)</t>
    <rPh sb="4" eb="5">
      <t>シュウ</t>
    </rPh>
    <rPh sb="9" eb="10">
      <t>トク</t>
    </rPh>
    <rPh sb="10" eb="11">
      <t>レイ</t>
    </rPh>
    <rPh sb="11" eb="12">
      <t>ブン</t>
    </rPh>
    <phoneticPr fontId="16"/>
  </si>
  <si>
    <t>工業用水道</t>
    <phoneticPr fontId="5"/>
  </si>
  <si>
    <t>被保険者
1人当り</t>
    <phoneticPr fontId="5"/>
  </si>
  <si>
    <t>保険税(料)収入額</t>
    <phoneticPr fontId="5"/>
  </si>
  <si>
    <t>　投資・出資金・貸付金</t>
    <phoneticPr fontId="5"/>
  </si>
  <si>
    <t>　うち臨時財政対策債</t>
    <phoneticPr fontId="5"/>
  </si>
  <si>
    <t>国民健康保険</t>
    <phoneticPr fontId="5"/>
  </si>
  <si>
    <t>国庫支出金</t>
    <phoneticPr fontId="5"/>
  </si>
  <si>
    <t>　前年度繰上充用金</t>
    <phoneticPr fontId="5"/>
  </si>
  <si>
    <t>歳入合計</t>
    <phoneticPr fontId="5"/>
  </si>
  <si>
    <t>その他</t>
    <phoneticPr fontId="5"/>
  </si>
  <si>
    <t>保険給付費</t>
    <phoneticPr fontId="5"/>
  </si>
  <si>
    <t>投資的経費計</t>
    <rPh sb="5" eb="6">
      <t>ケイ</t>
    </rPh>
    <phoneticPr fontId="5"/>
  </si>
  <si>
    <t>　　うち人件費</t>
    <phoneticPr fontId="5"/>
  </si>
  <si>
    <t>普通建設事業費</t>
    <phoneticPr fontId="5"/>
  </si>
  <si>
    <t>　うち補助</t>
    <phoneticPr fontId="5"/>
  </si>
  <si>
    <t>(注釈)</t>
    <rPh sb="1" eb="2">
      <t>チュウ</t>
    </rPh>
    <rPh sb="2" eb="3">
      <t>シャク</t>
    </rPh>
    <phoneticPr fontId="5"/>
  </si>
  <si>
    <t>　うち単独</t>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</si>
  <si>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</si>
  <si>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災害復旧事業費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</si>
  <si>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</si>
  <si>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失業対策事業費</t>
    <phoneticPr fontId="5"/>
  </si>
  <si>
    <t>歳出合計</t>
    <phoneticPr fontId="5"/>
  </si>
  <si>
    <t>(2)各会計、関係団体の財政状況及び健全化判断比率（市町村）</t>
    <rPh sb="26" eb="29">
      <t>シチョウソン</t>
    </rPh>
    <phoneticPr fontId="5"/>
  </si>
  <si>
    <t>令和元年度</t>
  </si>
  <si>
    <t>山形県西川町</t>
  </si>
  <si>
    <t>一般会計等の財政状況（単位：百万円）</t>
    <rPh sb="0" eb="2">
      <t>イッパン</t>
    </rPh>
    <rPh sb="2" eb="4">
      <t>カイケイ</t>
    </rPh>
    <rPh sb="4" eb="5">
      <t>トウ</t>
    </rPh>
    <rPh sb="6" eb="8">
      <t>ザイセイ</t>
    </rPh>
    <rPh sb="8" eb="10">
      <t>ジョウキョウ</t>
    </rPh>
    <phoneticPr fontId="31"/>
  </si>
  <si>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31"/>
  </si>
  <si>
    <t>会計名</t>
    <rPh sb="0" eb="2">
      <t>カイケイ</t>
    </rPh>
    <rPh sb="2" eb="3">
      <t>メイ</t>
    </rPh>
    <phoneticPr fontId="31"/>
  </si>
  <si>
    <t>歳入</t>
    <rPh sb="0" eb="2">
      <t>サイニュウ</t>
    </rPh>
    <phoneticPr fontId="31"/>
  </si>
  <si>
    <t>歳出</t>
    <phoneticPr fontId="31"/>
  </si>
  <si>
    <t>形式収支</t>
    <phoneticPr fontId="31"/>
  </si>
  <si>
    <t>実質収支</t>
    <phoneticPr fontId="31"/>
  </si>
  <si>
    <t>他会計等
からの
繰入金</t>
    <rPh sb="9" eb="11">
      <t>クリイレ</t>
    </rPh>
    <rPh sb="11" eb="12">
      <t>キン</t>
    </rPh>
    <phoneticPr fontId="31"/>
  </si>
  <si>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</si>
  <si>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</si>
  <si>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</si>
  <si>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</si>
  <si>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</si>
  <si>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</si>
  <si>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</si>
  <si>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</si>
  <si>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</si>
  <si>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</si>
  <si>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</si>
  <si>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</si>
  <si>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</si>
  <si>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</si>
  <si>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</si>
  <si>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t>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</si>
  <si>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</si>
  <si>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</si>
  <si>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</si>
  <si>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</si>
  <si>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</si>
  <si>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</si>
  <si>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</si>
  <si>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</si>
  <si>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</si>
  <si>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</si>
  <si>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国民健康保険特別会計</t>
    <phoneticPr fontId="5"/>
  </si>
  <si>
    <t>介護保険特別会計</t>
    <phoneticPr fontId="5"/>
  </si>
  <si>
    <t>後期高齢者医療特別会計</t>
    <phoneticPr fontId="5"/>
  </si>
  <si>
    <t>介護保険特別会計（介護サービス）</t>
    <phoneticPr fontId="5"/>
  </si>
  <si>
    <t>水道事業会計</t>
    <phoneticPr fontId="5"/>
  </si>
  <si>
    <t>法適用企業</t>
    <phoneticPr fontId="5"/>
  </si>
  <si>
    <t>病院事業会計</t>
    <phoneticPr fontId="5"/>
  </si>
  <si>
    <t>法適用企業</t>
    <phoneticPr fontId="5"/>
  </si>
  <si>
    <t>公共下水道事業特別会計</t>
    <phoneticPr fontId="5"/>
  </si>
  <si>
    <t>法非適用企業</t>
    <phoneticPr fontId="5"/>
  </si>
  <si>
    <t>農業集落排水事業特別会計</t>
    <phoneticPr fontId="5"/>
  </si>
  <si>
    <t>宅地造成事業特別会計</t>
    <phoneticPr fontId="5"/>
  </si>
  <si>
    <t>法非適用企業</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</si>
  <si>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</si>
  <si>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</si>
  <si>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t>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</si>
  <si>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</si>
  <si>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31"/>
  </si>
  <si>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</si>
  <si>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</si>
  <si>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</si>
  <si>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</si>
  <si>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</si>
  <si>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</si>
  <si>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</si>
  <si>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</si>
  <si>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</si>
  <si>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</si>
  <si>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</si>
  <si>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</si>
  <si>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</si>
  <si>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</si>
  <si>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</si>
  <si>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31"/>
  </si>
  <si>
    <t>平成29年度</t>
    <rPh sb="0" eb="2">
      <t>ヘイセイ</t>
    </rPh>
    <rPh sb="4" eb="6">
      <t>ネンド</t>
    </rPh>
    <phoneticPr fontId="5"/>
  </si>
  <si>
    <t>分母比</t>
    <rPh sb="0" eb="2">
      <t>ブンボ</t>
    </rPh>
    <rPh sb="2" eb="3">
      <t>ヒ</t>
    </rPh>
    <phoneticPr fontId="5"/>
  </si>
  <si>
    <t>内訳</t>
    <rPh sb="0" eb="2">
      <t>ウチワケ</t>
    </rPh>
    <phoneticPr fontId="31"/>
  </si>
  <si>
    <t>元利償還金</t>
    <rPh sb="0" eb="2">
      <t>ガンリ</t>
    </rPh>
    <rPh sb="2" eb="5">
      <t>ショウカンキン</t>
    </rPh>
    <phoneticPr fontId="31"/>
  </si>
  <si>
    <t xml:space="preserve">一般会計等に係る地方債の現在高 </t>
    <rPh sb="0" eb="2">
      <t>イッパン</t>
    </rPh>
    <rPh sb="2" eb="4">
      <t>カイケイ</t>
    </rPh>
    <rPh sb="4" eb="5">
      <t>トウ</t>
    </rPh>
    <rPh sb="6" eb="7">
      <t>カカ</t>
    </rPh>
    <rPh sb="8" eb="11">
      <t>チホウサイ</t>
    </rPh>
    <rPh sb="12" eb="15">
      <t>ゲンザイダカ</t>
    </rPh>
    <phoneticPr fontId="31"/>
  </si>
  <si>
    <t>債務負担行為</t>
    <rPh sb="0" eb="2">
      <t>サイム</t>
    </rPh>
    <rPh sb="2" eb="4">
      <t>フタン</t>
    </rPh>
    <rPh sb="4" eb="6">
      <t>コウイ</t>
    </rPh>
    <phoneticPr fontId="5"/>
  </si>
  <si>
    <t>PFI事業に係るもの</t>
    <rPh sb="3" eb="5">
      <t>ジギョウ</t>
    </rPh>
    <rPh sb="6" eb="7">
      <t>カカ</t>
    </rPh>
    <phoneticPr fontId="31"/>
  </si>
  <si>
    <t>-</t>
    <phoneticPr fontId="5"/>
  </si>
  <si>
    <t>減債基金積立不足算定額</t>
    <rPh sb="0" eb="2">
      <t>ゲンサイ</t>
    </rPh>
    <rPh sb="2" eb="4">
      <t>キキン</t>
    </rPh>
    <rPh sb="4" eb="6">
      <t>ツミタテ</t>
    </rPh>
    <rPh sb="6" eb="8">
      <t>ブソク</t>
    </rPh>
    <rPh sb="8" eb="10">
      <t>サンテイ</t>
    </rPh>
    <rPh sb="10" eb="11">
      <t>ガク</t>
    </rPh>
    <phoneticPr fontId="5"/>
  </si>
  <si>
    <t>-</t>
    <phoneticPr fontId="5"/>
  </si>
  <si>
    <t>-</t>
    <phoneticPr fontId="5"/>
  </si>
  <si>
    <t>-</t>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</si>
  <si>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31"/>
  </si>
  <si>
    <t>-</t>
    <phoneticPr fontId="5"/>
  </si>
  <si>
    <t>-</t>
    <phoneticPr fontId="5"/>
  </si>
  <si>
    <t>いわゆる五省協定等に係るもの</t>
    <rPh sb="4" eb="6">
      <t>ゴショウ</t>
    </rPh>
    <rPh sb="6" eb="9">
      <t>キョウテイトウ</t>
    </rPh>
    <rPh sb="10" eb="11">
      <t>カカ</t>
    </rPh>
    <phoneticPr fontId="31"/>
  </si>
  <si>
    <t>-</t>
    <phoneticPr fontId="5"/>
  </si>
  <si>
    <t>-</t>
    <phoneticPr fontId="5"/>
  </si>
  <si>
    <t>-</t>
    <phoneticPr fontId="5"/>
  </si>
  <si>
    <t>準元利償還金</t>
    <rPh sb="0" eb="1">
      <t>ジュン</t>
    </rPh>
    <rPh sb="1" eb="3">
      <t>ガンリ</t>
    </rPh>
    <rPh sb="3" eb="6">
      <t>ショウカンキン</t>
    </rPh>
    <phoneticPr fontId="31"/>
  </si>
  <si>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31"/>
  </si>
  <si>
    <t xml:space="preserve">公営企業債等繰入見込額 </t>
    <rPh sb="0" eb="2">
      <t>コウエイ</t>
    </rPh>
    <rPh sb="2" eb="5">
      <t>キギョウサイ</t>
    </rPh>
    <rPh sb="5" eb="6">
      <t>トウ</t>
    </rPh>
    <rPh sb="6" eb="8">
      <t>クリイ</t>
    </rPh>
    <rPh sb="8" eb="11">
      <t>ミコミガク</t>
    </rPh>
    <phoneticPr fontId="31"/>
  </si>
  <si>
    <t>国営土地改良事業に係るもの</t>
    <rPh sb="0" eb="2">
      <t>コクエイ</t>
    </rPh>
    <rPh sb="2" eb="4">
      <t>トチ</t>
    </rPh>
    <rPh sb="4" eb="6">
      <t>カイリョウ</t>
    </rPh>
    <rPh sb="6" eb="8">
      <t>ジギョウ</t>
    </rPh>
    <rPh sb="9" eb="10">
      <t>カカ</t>
    </rPh>
    <phoneticPr fontId="31"/>
  </si>
  <si>
    <t>-</t>
    <phoneticPr fontId="5"/>
  </si>
  <si>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31"/>
  </si>
  <si>
    <t xml:space="preserve">組合等負担等見込額 </t>
    <rPh sb="0" eb="2">
      <t>クミアイ</t>
    </rPh>
    <rPh sb="2" eb="3">
      <t>トウ</t>
    </rPh>
    <rPh sb="3" eb="5">
      <t>フタン</t>
    </rPh>
    <rPh sb="5" eb="6">
      <t>トウ</t>
    </rPh>
    <rPh sb="6" eb="9">
      <t>ミコミガク</t>
    </rPh>
    <phoneticPr fontId="31"/>
  </si>
  <si>
    <t>森林総合研究所等が行う事業に係るもの</t>
    <phoneticPr fontId="5"/>
  </si>
  <si>
    <t>-</t>
    <phoneticPr fontId="5"/>
  </si>
  <si>
    <t>-</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</si>
  <si>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31"/>
  </si>
  <si>
    <t xml:space="preserve">退職手当負担見込額 </t>
    <rPh sb="0" eb="2">
      <t>タイショク</t>
    </rPh>
    <rPh sb="2" eb="4">
      <t>テアテ</t>
    </rPh>
    <rPh sb="4" eb="6">
      <t>フタン</t>
    </rPh>
    <rPh sb="6" eb="9">
      <t>ミコミガク</t>
    </rPh>
    <phoneticPr fontId="31"/>
  </si>
  <si>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</si>
  <si>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31"/>
  </si>
  <si>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31"/>
  </si>
  <si>
    <t>依頼土地の買い戻しに係るもの</t>
    <rPh sb="0" eb="2">
      <t>イライ</t>
    </rPh>
    <rPh sb="2" eb="4">
      <t>トチ</t>
    </rPh>
    <rPh sb="5" eb="6">
      <t>カ</t>
    </rPh>
    <rPh sb="7" eb="8">
      <t>モド</t>
    </rPh>
    <rPh sb="10" eb="11">
      <t>カカ</t>
    </rPh>
    <phoneticPr fontId="5"/>
  </si>
  <si>
    <t>-</t>
    <phoneticPr fontId="5"/>
  </si>
  <si>
    <t>一時借入金の利子</t>
    <rPh sb="0" eb="2">
      <t>イチジ</t>
    </rPh>
    <rPh sb="2" eb="5">
      <t>カリイレキン</t>
    </rPh>
    <rPh sb="6" eb="8">
      <t>リシ</t>
    </rPh>
    <phoneticPr fontId="31"/>
  </si>
  <si>
    <t>-</t>
    <phoneticPr fontId="5"/>
  </si>
  <si>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</si>
  <si>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</si>
  <si>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t>
    <phoneticPr fontId="5"/>
  </si>
  <si>
    <t>(Ａ)</t>
    <phoneticPr fontId="5"/>
  </si>
  <si>
    <t xml:space="preserve">連結実質赤字額 </t>
    <phoneticPr fontId="5"/>
  </si>
  <si>
    <t>-</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</si>
  <si>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</si>
  <si>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31"/>
  </si>
  <si>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</si>
  <si>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</si>
  <si>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</si>
  <si>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</si>
  <si>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31"/>
  </si>
  <si>
    <t>企業債等
繰入見込額</t>
    <rPh sb="0" eb="2">
      <t>キギョウ</t>
    </rPh>
    <rPh sb="2" eb="3">
      <t>サイ</t>
    </rPh>
    <rPh sb="3" eb="4">
      <t>トウ</t>
    </rPh>
    <rPh sb="5" eb="7">
      <t>クリイレ</t>
    </rPh>
    <rPh sb="7" eb="9">
      <t>ミコ</t>
    </rPh>
    <rPh sb="9" eb="10">
      <t>ガク</t>
    </rPh>
    <phoneticPr fontId="5"/>
  </si>
  <si>
    <t>公共下水道事業特別会計</t>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</si>
  <si>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31"/>
  </si>
  <si>
    <t xml:space="preserve">充当可能特定歳入 </t>
    <rPh sb="0" eb="2">
      <t>ジュウトウ</t>
    </rPh>
    <rPh sb="2" eb="4">
      <t>カノウ</t>
    </rPh>
    <rPh sb="4" eb="6">
      <t>トクテイ</t>
    </rPh>
    <rPh sb="6" eb="8">
      <t>サイニュウ</t>
    </rPh>
    <phoneticPr fontId="31"/>
  </si>
  <si>
    <t>水道事業会計</t>
    <phoneticPr fontId="5"/>
  </si>
  <si>
    <t xml:space="preserve">基準財政需要額算入見込額 </t>
    <rPh sb="0" eb="2">
      <t>キジュン</t>
    </rPh>
    <rPh sb="2" eb="4">
      <t>ザイセイ</t>
    </rPh>
    <rPh sb="4" eb="7">
      <t>ジュヨウガク</t>
    </rPh>
    <rPh sb="7" eb="9">
      <t>サンニュウ</t>
    </rPh>
    <rPh sb="9" eb="12">
      <t>ミコミガク</t>
    </rPh>
    <phoneticPr fontId="31"/>
  </si>
  <si>
    <t>農業集落排水事業特別会計</t>
    <phoneticPr fontId="5"/>
  </si>
  <si>
    <t>(Ｆ)</t>
    <phoneticPr fontId="5"/>
  </si>
  <si>
    <t>病院事業会計</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</si>
  <si>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</si>
  <si>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</si>
  <si>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</si>
  <si>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31"/>
  </si>
  <si>
    <t>土地開発公社に係る将来負担額</t>
    <rPh sb="0" eb="2">
      <t>トチ</t>
    </rPh>
    <rPh sb="2" eb="4">
      <t>カイハツ</t>
    </rPh>
    <rPh sb="4" eb="6">
      <t>コウシャ</t>
    </rPh>
    <rPh sb="7" eb="8">
      <t>カカ</t>
    </rPh>
    <rPh sb="9" eb="11">
      <t>ショウライ</t>
    </rPh>
    <rPh sb="11" eb="14">
      <t>フタンガク</t>
    </rPh>
    <phoneticPr fontId="31"/>
  </si>
  <si>
    <t>利子補給に係るもの</t>
  </si>
  <si>
    <t>健全化判断比率</t>
    <rPh sb="0" eb="3">
      <t>ケンゼンカ</t>
    </rPh>
    <rPh sb="3" eb="5">
      <t>ハンダン</t>
    </rPh>
    <rPh sb="5" eb="7">
      <t>ヒリツ</t>
    </rPh>
    <phoneticPr fontId="20"/>
  </si>
  <si>
    <t>令和元年度</t>
    <rPh sb="0" eb="3">
      <t>レイワガン</t>
    </rPh>
    <rPh sb="3" eb="5">
      <t>ネンド</t>
    </rPh>
    <phoneticPr fontId="20"/>
  </si>
  <si>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</si>
  <si>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</si>
  <si>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</si>
  <si>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</si>
  <si>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</si>
  <si>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20"/>
  </si>
  <si>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31"/>
  </si>
  <si>
    <t>(Ｃ)</t>
    <phoneticPr fontId="5"/>
  </si>
  <si>
    <t>連結実質赤字比率</t>
    <rPh sb="0" eb="2">
      <t>レンケツ</t>
    </rPh>
    <rPh sb="2" eb="4">
      <t>ジッシツ</t>
    </rPh>
    <rPh sb="4" eb="6">
      <t>アカジ</t>
    </rPh>
    <rPh sb="6" eb="8">
      <t>ヒリツ</t>
    </rPh>
    <phoneticPr fontId="20"/>
  </si>
  <si>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</si>
  <si>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</si>
  <si>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20"/>
  </si>
  <si>
    <t>(Ｃ)－(Ｄ)</t>
    <phoneticPr fontId="5"/>
  </si>
  <si>
    <t>将来負担比率</t>
    <rPh sb="0" eb="2">
      <t>ショウライ</t>
    </rPh>
    <rPh sb="2" eb="4">
      <t>フタン</t>
    </rPh>
    <rPh sb="4" eb="6">
      <t>ヒリツ</t>
    </rPh>
    <phoneticPr fontId="20"/>
  </si>
  <si>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</si>
  <si>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</si>
  <si>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</si>
  <si>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 xml:space="preserve"> </t>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</si>
  <si>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</si>
  <si>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</si>
  <si>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</si>
  <si>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</si>
  <si>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</si>
  <si>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</si>
  <si>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</si>
  <si>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</si>
  <si>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賃金（物件費）</t>
    <rPh sb="0" eb="2">
      <t>チンギン</t>
    </rPh>
    <rPh sb="3" eb="5">
      <t>ブッケン</t>
    </rPh>
    <rPh sb="5" eb="6">
      <t>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</si>
  <si>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</si>
  <si>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</si>
  <si>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t>
  </si>
  <si>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</si>
  <si>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</si>
  <si>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</si>
  <si>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</si>
  <si>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</si>
  <si>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</si>
  <si>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</si>
  <si>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</si>
  <si>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</si>
  <si>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</si>
  <si>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（注）人口については、各調査対象年度の1月1日現在の住民基本台帳に登載されている人口に基づいている。</t>
    <rPh sb="14" eb="16">
      <t>タイショウ</t>
    </rPh>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</si>
  <si>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</si>
  <si>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</si>
  <si>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</si>
  <si>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17"/>
  </si>
  <si>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</si>
  <si>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</si>
  <si>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</si>
  <si>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</si>
  <si>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</si>
  <si>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</si>
  <si>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</si>
  <si>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※令和2年度中に市町村合併した団体で、合併前の団体ごとの決算に基づく実質公債費比率を算出していない団体については、グラフを表記しない。</t>
    <rPh sb="1" eb="3">
      <t>レイワ</t>
    </rPh>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</si>
  <si>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</si>
  <si>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</si>
  <si>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</si>
  <si>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</si>
  <si>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</si>
  <si>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</si>
  <si>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</si>
  <si>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</si>
  <si>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H27</t>
  </si>
  <si>
    <t>うち単独分</t>
    <rPh sb="2" eb="4">
      <t>タンドク</t>
    </rPh>
    <rPh sb="4" eb="5">
      <t>ブン</t>
    </rPh>
    <phoneticPr fontId="5"/>
  </si>
  <si>
    <t xml:space="preserve"> H28</t>
  </si>
  <si>
    <t xml:space="preserve"> H29</t>
  </si>
  <si>
    <t xml:space="preserve"> H30</t>
  </si>
  <si>
    <t xml:space="preserve"> R01</t>
  </si>
  <si>
    <t xml:space="preserve"> 過去５年間平均</t>
    <rPh sb="1" eb="3">
      <t>カコ</t>
    </rPh>
    <rPh sb="4" eb="6">
      <t>ネンカン</t>
    </rPh>
    <rPh sb="6" eb="8">
      <t>ヘイキン</t>
    </rPh>
    <phoneticPr fontId="5"/>
  </si>
  <si>
    <t>類似団体内平均(円)</t>
    <rPh sb="0" eb="2">
      <t>ルイジ</t>
    </rPh>
    <rPh sb="2" eb="4">
      <t>ダンタイ</t>
    </rPh>
    <phoneticPr fontId="5"/>
  </si>
  <si>
    <t xml:space="preserve"> </t>
    <phoneticPr fontId="5"/>
  </si>
  <si>
    <t xml:space="preserve"> </t>
    <phoneticPr fontId="5"/>
  </si>
  <si>
    <t>H27</t>
  </si>
  <si>
    <t>H28</t>
  </si>
  <si>
    <t>H29</t>
  </si>
  <si>
    <t>H30</t>
  </si>
  <si>
    <t>R01</t>
  </si>
  <si>
    <t>▲ 9.82</t>
  </si>
  <si>
    <t>▲ 16.36</t>
  </si>
  <si>
    <t>▲ 5.34</t>
  </si>
  <si>
    <t>▲ 3.92</t>
  </si>
  <si>
    <t>病院事業会計</t>
  </si>
  <si>
    <t>水道事業会計</t>
  </si>
  <si>
    <t>一般会計</t>
  </si>
  <si>
    <t>国民健康保険特別会計</t>
  </si>
  <si>
    <t>介護保険特別会計</t>
  </si>
  <si>
    <t>後期高齢者医療特別会計</t>
  </si>
  <si>
    <t>公共下水道事業特別会計</t>
  </si>
  <si>
    <t>農業集落排水事業特別会計</t>
  </si>
  <si>
    <t>その他会計（赤字）</t>
  </si>
  <si>
    <t>その他会計（黒字）</t>
  </si>
  <si>
    <t>（百万円）</t>
    <phoneticPr fontId="5"/>
  </si>
  <si>
    <t>H26末</t>
    <phoneticPr fontId="5"/>
  </si>
  <si>
    <t>H27末</t>
    <phoneticPr fontId="5"/>
  </si>
  <si>
    <t>H28末</t>
    <phoneticPr fontId="5"/>
  </si>
  <si>
    <t>H29末</t>
    <phoneticPr fontId="5"/>
  </si>
  <si>
    <t>H30末</t>
    <phoneticPr fontId="5"/>
  </si>
  <si>
    <t>西川町総合開発</t>
    <rPh sb="0" eb="3">
      <t>ニシカワマチ</t>
    </rPh>
    <rPh sb="3" eb="5">
      <t>ソウゴウ</t>
    </rPh>
    <rPh sb="5" eb="7">
      <t>カイハツ</t>
    </rPh>
    <phoneticPr fontId="2"/>
  </si>
  <si>
    <t>月山観光開発</t>
    <rPh sb="0" eb="2">
      <t>ガッサン</t>
    </rPh>
    <rPh sb="2" eb="4">
      <t>カンコウ</t>
    </rPh>
    <rPh sb="4" eb="6">
      <t>カイハツ</t>
    </rPh>
    <phoneticPr fontId="2"/>
  </si>
  <si>
    <t>米月山</t>
    <rPh sb="0" eb="1">
      <t>マイ</t>
    </rPh>
    <rPh sb="1" eb="3">
      <t>ガッサン</t>
    </rPh>
    <phoneticPr fontId="2"/>
  </si>
  <si>
    <t>山形県消防補償等組合</t>
    <rPh sb="0" eb="3">
      <t>ヤマガタケン</t>
    </rPh>
    <rPh sb="3" eb="5">
      <t>ショウボウ</t>
    </rPh>
    <rPh sb="5" eb="7">
      <t>ホショウ</t>
    </rPh>
    <rPh sb="7" eb="8">
      <t>トウ</t>
    </rPh>
    <rPh sb="8" eb="10">
      <t>クミアイ</t>
    </rPh>
    <phoneticPr fontId="2"/>
  </si>
  <si>
    <t>山形県自治会館管理組合</t>
  </si>
  <si>
    <t>山形県市町村職員退職手当組合</t>
  </si>
  <si>
    <t>西村山広域行政事務組合（普通会計分）</t>
  </si>
  <si>
    <t>西村山広域行政事務組合（事業会計分）</t>
  </si>
  <si>
    <t>山形県後期高齢者医療広域連合（普通会計分）</t>
  </si>
  <si>
    <t>山形県後期高齢者医療広域連合（事業会計分）</t>
  </si>
  <si>
    <t>-</t>
    <phoneticPr fontId="2"/>
  </si>
  <si>
    <t>-</t>
    <phoneticPr fontId="2"/>
  </si>
  <si>
    <t>-</t>
    <phoneticPr fontId="2"/>
  </si>
  <si>
    <t>町有施設整備基金</t>
    <rPh sb="0" eb="1">
      <t>チョウ</t>
    </rPh>
    <rPh sb="1" eb="2">
      <t>ユウ</t>
    </rPh>
    <rPh sb="2" eb="4">
      <t>シセツ</t>
    </rPh>
    <rPh sb="4" eb="6">
      <t>セイビ</t>
    </rPh>
    <rPh sb="6" eb="8">
      <t>キキン</t>
    </rPh>
    <phoneticPr fontId="2"/>
  </si>
  <si>
    <t>西川町ふるさとづくり基金</t>
    <rPh sb="0" eb="3">
      <t>ニシカワマチ</t>
    </rPh>
    <rPh sb="10" eb="12">
      <t>キキン</t>
    </rPh>
    <phoneticPr fontId="2"/>
  </si>
  <si>
    <t>地域福祉基金</t>
    <rPh sb="0" eb="2">
      <t>チイキ</t>
    </rPh>
    <rPh sb="2" eb="4">
      <t>フクシ</t>
    </rPh>
    <rPh sb="4" eb="6">
      <t>キキン</t>
    </rPh>
    <phoneticPr fontId="2"/>
  </si>
  <si>
    <t>賃貸集合住宅維持管理基金</t>
    <rPh sb="0" eb="2">
      <t>チンタイ</t>
    </rPh>
    <rPh sb="2" eb="4">
      <t>シュウゴウ</t>
    </rPh>
    <rPh sb="4" eb="6">
      <t>ジュウタク</t>
    </rPh>
    <rPh sb="6" eb="8">
      <t>イジ</t>
    </rPh>
    <rPh sb="8" eb="10">
      <t>カンリ</t>
    </rPh>
    <rPh sb="10" eb="12">
      <t>キキン</t>
    </rPh>
    <phoneticPr fontId="2"/>
  </si>
  <si>
    <t>森林環境譲与税基金</t>
    <rPh sb="0" eb="2">
      <t>シンリン</t>
    </rPh>
    <rPh sb="2" eb="4">
      <t>カンキョウ</t>
    </rPh>
    <rPh sb="4" eb="6">
      <t>ジョウヨ</t>
    </rPh>
    <rPh sb="6" eb="7">
      <t>ゼイ</t>
    </rPh>
    <rPh sb="7" eb="9">
      <t>キキン</t>
    </rPh>
    <phoneticPr fontId="2"/>
  </si>
  <si>
    <t>-</t>
    <phoneticPr fontId="2"/>
  </si>
  <si>
    <t>直診含む</t>
    <rPh sb="0" eb="2">
      <t>チョクシン</t>
    </rPh>
    <rPh sb="2" eb="3">
      <t>フク</t>
    </rPh>
    <phoneticPr fontId="2"/>
  </si>
  <si>
    <t>-</t>
    <phoneticPr fontId="2"/>
  </si>
  <si>
    <t>a</t>
  </si>
  <si>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5"/>
  </si>
  <si>
    <t>分析欄</t>
    <rPh sb="0" eb="2">
      <t>ブンセキ</t>
    </rPh>
    <rPh sb="2" eb="3">
      <t>ラン</t>
    </rPh>
    <phoneticPr fontId="5"/>
  </si>
  <si>
    <t>地方債の新規発行を抑制し地方債残高が減少した結果、将来負担比率は減少傾向にある。また、有形固定資産減価償却率は類似団体と比較して低い水準にある。今後も適正な維持管理を進め、公共施設等総合管理計画に基づき、集約化並びに長寿命化対策に取り組んでいく。</t>
    <rPh sb="0" eb="2">
      <t>チホウ</t>
    </rPh>
    <rPh sb="2" eb="3">
      <t>サイ</t>
    </rPh>
    <rPh sb="4" eb="6">
      <t>シンキ</t>
    </rPh>
    <rPh sb="6" eb="8">
      <t>ハッコウ</t>
    </rPh>
    <rPh sb="9" eb="11">
      <t>ヨクセイ</t>
    </rPh>
    <rPh sb="12" eb="15">
      <t>チホウサイ</t>
    </rPh>
    <rPh sb="15" eb="17">
      <t>ザンダカ</t>
    </rPh>
    <rPh sb="18" eb="20">
      <t>ゲンショウ</t>
    </rPh>
    <rPh sb="22" eb="24">
      <t>ケッカ</t>
    </rPh>
    <rPh sb="25" eb="27">
      <t>ショウライ</t>
    </rPh>
    <rPh sb="27" eb="29">
      <t>フタン</t>
    </rPh>
    <rPh sb="29" eb="31">
      <t>ヒリツ</t>
    </rPh>
    <rPh sb="32" eb="34">
      <t>ゲンショウ</t>
    </rPh>
    <rPh sb="34" eb="36">
      <t>ケイコウ</t>
    </rPh>
    <rPh sb="43" eb="45">
      <t>ユウケイ</t>
    </rPh>
    <rPh sb="45" eb="47">
      <t>コテイ</t>
    </rPh>
    <rPh sb="47" eb="49">
      <t>シサン</t>
    </rPh>
    <rPh sb="49" eb="51">
      <t>ゲンカ</t>
    </rPh>
    <rPh sb="51" eb="53">
      <t>ショウキャク</t>
    </rPh>
    <rPh sb="53" eb="54">
      <t>リツ</t>
    </rPh>
    <rPh sb="55" eb="57">
      <t>ルイジ</t>
    </rPh>
    <rPh sb="57" eb="59">
      <t>ダンタイ</t>
    </rPh>
    <rPh sb="60" eb="62">
      <t>ヒカク</t>
    </rPh>
    <rPh sb="64" eb="65">
      <t>ヒク</t>
    </rPh>
    <rPh sb="66" eb="68">
      <t>スイジュン</t>
    </rPh>
    <phoneticPr fontId="5"/>
  </si>
  <si>
    <t>(　参考　）</t>
    <rPh sb="2" eb="4">
      <t>サンコウ</t>
    </rPh>
    <phoneticPr fontId="5"/>
  </si>
  <si>
    <t>当該団体値</t>
    <rPh sb="0" eb="2">
      <t>トウガイ</t>
    </rPh>
    <rPh sb="2" eb="4">
      <t>ダンタイ</t>
    </rPh>
    <rPh sb="4" eb="5">
      <t>アタイ</t>
    </rPh>
    <phoneticPr fontId="5"/>
  </si>
  <si>
    <t>将来負担比率</t>
    <phoneticPr fontId="5"/>
  </si>
  <si>
    <t>有形固定資産減価償却率</t>
    <phoneticPr fontId="5"/>
  </si>
  <si>
    <t>類似団体内平均値</t>
    <phoneticPr fontId="5"/>
  </si>
  <si>
    <t>将来負担比率</t>
    <phoneticPr fontId="5"/>
  </si>
  <si>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5"/>
  </si>
  <si>
    <t>　実質公債比率並びに将来負担比率は、類似団体と比較し高くなっている。地方債残高の減少等により将来負担比率は減少したが、実質公債比率については公債費の増加により大きくなっている。また、平成28年度以降の大規模事業の元金償還が順次始まっていくことから、今後も上昇していくと見込まれるため、引き続き財政適正化を図っていく必要がある。</t>
    <rPh sb="34" eb="37">
      <t>チホウサイ</t>
    </rPh>
    <rPh sb="37" eb="39">
      <t>ザンダカ</t>
    </rPh>
    <rPh sb="40" eb="42">
      <t>ゲンショウ</t>
    </rPh>
    <rPh sb="42" eb="43">
      <t>トウ</t>
    </rPh>
    <rPh sb="46" eb="48">
      <t>ショウライ</t>
    </rPh>
    <rPh sb="48" eb="50">
      <t>フタン</t>
    </rPh>
    <rPh sb="50" eb="52">
      <t>ヒリツ</t>
    </rPh>
    <rPh sb="53" eb="55">
      <t>ゲンショウ</t>
    </rPh>
    <rPh sb="59" eb="61">
      <t>ジッシツ</t>
    </rPh>
    <rPh sb="61" eb="63">
      <t>コウサイ</t>
    </rPh>
    <rPh sb="63" eb="65">
      <t>ヒリツ</t>
    </rPh>
    <rPh sb="70" eb="72">
      <t>コウサイ</t>
    </rPh>
    <rPh sb="72" eb="73">
      <t>ヒ</t>
    </rPh>
    <rPh sb="74" eb="76">
      <t>ゾウカ</t>
    </rPh>
    <rPh sb="79" eb="80">
      <t>オオ</t>
    </rPh>
    <rPh sb="91" eb="93">
      <t>ヘイセイ</t>
    </rPh>
    <rPh sb="95" eb="97">
      <t>ネンド</t>
    </rPh>
    <rPh sb="97" eb="99">
      <t>イコウ</t>
    </rPh>
    <rPh sb="100" eb="103">
      <t>ダイキボ</t>
    </rPh>
    <rPh sb="103" eb="105">
      <t>ジギョウ</t>
    </rPh>
    <rPh sb="106" eb="108">
      <t>ガンキン</t>
    </rPh>
    <rPh sb="108" eb="110">
      <t>ショウカン</t>
    </rPh>
    <rPh sb="111" eb="113">
      <t>ジュンジ</t>
    </rPh>
    <rPh sb="113" eb="114">
      <t>ハジ</t>
    </rPh>
    <rPh sb="124" eb="126">
      <t>コンゴ</t>
    </rPh>
    <rPh sb="127" eb="129">
      <t>ジョウショウ</t>
    </rPh>
    <rPh sb="134" eb="136">
      <t>ミコ</t>
    </rPh>
    <rPh sb="142" eb="143">
      <t>ヒ</t>
    </rPh>
    <rPh sb="144" eb="145">
      <t>ツヅ</t>
    </rPh>
    <rPh sb="152" eb="153">
      <t>ハカ</t>
    </rPh>
    <rPh sb="157" eb="159">
      <t>ヒツヨウ</t>
    </rPh>
    <phoneticPr fontId="2"/>
  </si>
  <si>
    <t>将来負担比率</t>
    <phoneticPr fontId="5"/>
  </si>
  <si>
    <t>実質公債費比率</t>
    <phoneticPr fontId="5"/>
  </si>
  <si>
    <t xml:space="preserve"> </t>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</si>
</sst>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16">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quot;▲ &quot;#,##0.0"/>
    <numFmt numFmtId="188" formatCode="0.0;&quot;▲ &quot;0.0"/>
    <numFmt numFmtId="189" formatCode="#,##0.0_ "/>
    <numFmt numFmtId="190" formatCode="#,##0.00;&quot;▲ &quot;#,##0.00"/>
    <numFmt numFmtId="191" formatCode="#,##0.0_);[Red]\(#,##0.0\)"/>
  </numFmts>
  <fonts count="40">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3"/>
      <color theme="1"/>
      <name val="ＭＳ ゴシック"/>
      <family val="3"/>
      <charset val="128"/>
    </font>
    <font>
      <b/>
      <sz val="13"/>
      <color theme="1"/>
      <name val="ＭＳ ゴシック"/>
      <family val="3"/>
      <charset val="128"/>
    </font>
    <font>
      <sz val="11"/>
      <color theme="1"/>
      <name val="ＭＳ ゴシック"/>
      <family val="3"/>
      <charset val="128"/>
    </font>
    <font>
      <sz val="13"/>
      <color rgb="FFFF0000"/>
      <name val="ＭＳ ゴシック"/>
      <family val="3"/>
      <charset val="128"/>
    </font>
    <font>
      <sz val="11"/>
      <color rgb="FFFF0000"/>
      <name val="ＭＳ ゴシック"/>
      <family val="3"/>
      <charset val="128"/>
    </font>
    <font>
      <sz val="16"/>
      <color indexed="8"/>
      <name val="ＭＳ ゴシック"/>
      <family val="3"/>
      <charset val="128"/>
    </font>
    <font>
      <sz val="11"/>
      <color theme="1"/>
      <name val="游ゴシック"/>
      <family val="3"/>
      <charset val="128"/>
      <scheme val="minor"/>
    </font>
    <font>
      <sz val="16"/>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6"/>
      <name val="游ゴシック"/>
      <family val="2"/>
      <charset val="128"/>
      <scheme val="minor"/>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
      <sz val="11"/>
      <color theme="1"/>
      <name val="ＭＳ Ｐゴシック"/>
      <family val="3"/>
      <charset val="128"/>
    </font>
    <font>
      <sz val="14"/>
      <color theme="1"/>
      <name val="ＭＳ Ｐゴシック"/>
      <family val="3"/>
      <charset val="128"/>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8">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s>
  <cellStyleXfs count="21">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4" fillId="0" borderId="0">
      <alignment vertical="center"/>
    </xf>
    <xf numFmtId="0" fontId="16" fillId="0" borderId="0"/>
    <xf numFmtId="0" fontId="16" fillId="0" borderId="0">
      <alignment vertical="center"/>
    </xf>
    <xf numFmtId="0" fontId="14" fillId="0" borderId="0">
      <alignment vertical="center"/>
    </xf>
    <xf numFmtId="0" fontId="1" fillId="0" borderId="0">
      <alignment vertical="center"/>
    </xf>
    <xf numFmtId="0" fontId="2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6" fillId="0" borderId="0">
      <alignment vertical="center"/>
    </xf>
    <xf numFmtId="0" fontId="16" fillId="0" borderId="0">
      <alignment vertical="center"/>
    </xf>
    <xf numFmtId="0" fontId="16" fillId="0" borderId="0"/>
    <xf numFmtId="0" fontId="16" fillId="0" borderId="0"/>
    <xf numFmtId="0" fontId="38" fillId="0" borderId="0">
      <alignment vertical="center"/>
    </xf>
  </cellStyleXfs>
  <cellXfs count="1335">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shrinkToFit="1"/>
    </xf>
    <xf numFmtId="176" fontId="6" fillId="0" borderId="5" xfId="1" applyNumberFormat="1" applyFont="1" applyFill="1" applyBorder="1" applyAlignment="1" applyProtection="1">
      <alignment horizontal="right" vertical="center" shrinkToFit="1"/>
    </xf>
    <xf numFmtId="176" fontId="6" fillId="0" borderId="10" xfId="1" applyNumberFormat="1" applyFont="1" applyFill="1" applyBorder="1" applyAlignment="1" applyProtection="1">
      <alignment horizontal="right" vertical="center" shrinkToFi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shrinkToFit="1"/>
    </xf>
    <xf numFmtId="176" fontId="6" fillId="0" borderId="15" xfId="1" applyNumberFormat="1" applyFont="1" applyFill="1" applyBorder="1" applyAlignment="1" applyProtection="1">
      <alignment horizontal="right" vertical="center" shrinkToFit="1"/>
    </xf>
    <xf numFmtId="176" fontId="6" fillId="0" borderId="16" xfId="1" applyNumberFormat="1" applyFont="1" applyFill="1" applyBorder="1" applyAlignment="1" applyProtection="1">
      <alignment horizontal="right" vertical="center" shrinkToFi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shrinkToFit="1"/>
    </xf>
    <xf numFmtId="176" fontId="6" fillId="0" borderId="21" xfId="1" applyNumberFormat="1" applyFont="1" applyFill="1" applyBorder="1" applyAlignment="1" applyProtection="1">
      <alignment horizontal="right" vertical="center" shrinkToFit="1"/>
    </xf>
    <xf numFmtId="176" fontId="6" fillId="0" borderId="22" xfId="1" applyNumberFormat="1" applyFont="1" applyFill="1" applyBorder="1" applyAlignment="1" applyProtection="1">
      <alignment horizontal="right" vertical="center" shrinkToFi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shrinkToFit="1"/>
    </xf>
    <xf numFmtId="176" fontId="6" fillId="0" borderId="28" xfId="2" applyNumberFormat="1" applyFont="1" applyFill="1" applyBorder="1" applyAlignment="1">
      <alignment horizontal="right" vertical="center" shrinkToFit="1"/>
    </xf>
    <xf numFmtId="176" fontId="6" fillId="0" borderId="29" xfId="2" applyNumberFormat="1" applyFont="1" applyFill="1" applyBorder="1" applyAlignment="1">
      <alignment horizontal="right" vertical="center" shrinkToFit="1"/>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shrinkToFit="1"/>
    </xf>
    <xf numFmtId="176" fontId="6" fillId="0" borderId="34" xfId="2" applyNumberFormat="1" applyFont="1" applyFill="1" applyBorder="1" applyAlignment="1">
      <alignment horizontal="right" vertical="center" shrinkToFit="1"/>
    </xf>
    <xf numFmtId="176" fontId="6" fillId="0" borderId="35" xfId="2" applyNumberFormat="1" applyFont="1" applyFill="1" applyBorder="1" applyAlignment="1">
      <alignment horizontal="right" vertical="center" shrinkToFit="1"/>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shrinkToFit="1"/>
    </xf>
    <xf numFmtId="176" fontId="6" fillId="0" borderId="21" xfId="2" applyNumberFormat="1" applyFont="1" applyFill="1" applyBorder="1" applyAlignment="1">
      <alignment horizontal="right" vertical="center" shrinkToFit="1"/>
    </xf>
    <xf numFmtId="176" fontId="6" fillId="0" borderId="22" xfId="2" applyNumberFormat="1" applyFont="1" applyFill="1" applyBorder="1" applyAlignment="1">
      <alignment horizontal="right" vertical="center" shrinkToFit="1"/>
    </xf>
    <xf numFmtId="0" fontId="7" fillId="0" borderId="0" xfId="2" applyFont="1" applyFill="1" applyBorder="1" applyAlignment="1">
      <alignment vertical="center"/>
    </xf>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shrinkToFit="1"/>
    </xf>
    <xf numFmtId="177" fontId="7" fillId="0" borderId="28" xfId="3" applyNumberFormat="1" applyFont="1" applyFill="1" applyBorder="1" applyAlignment="1" applyProtection="1">
      <alignment horizontal="right" vertical="center" shrinkToFit="1"/>
    </xf>
    <xf numFmtId="177" fontId="7" fillId="0" borderId="29" xfId="3" applyNumberFormat="1" applyFont="1" applyFill="1" applyBorder="1" applyAlignment="1" applyProtection="1">
      <alignment horizontal="right" vertical="center" shrinkToFit="1"/>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shrinkToFit="1"/>
    </xf>
    <xf numFmtId="177" fontId="7" fillId="0" borderId="34" xfId="3" applyNumberFormat="1" applyFont="1" applyFill="1" applyBorder="1" applyAlignment="1" applyProtection="1">
      <alignment horizontal="right" vertical="center" shrinkToFit="1"/>
    </xf>
    <xf numFmtId="177" fontId="7" fillId="0" borderId="35" xfId="3" applyNumberFormat="1" applyFont="1" applyFill="1" applyBorder="1" applyAlignment="1" applyProtection="1">
      <alignment horizontal="right" vertical="center" shrinkToFit="1"/>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shrinkToFit="1"/>
    </xf>
    <xf numFmtId="177" fontId="7" fillId="0" borderId="21" xfId="3" applyNumberFormat="1" applyFont="1" applyFill="1" applyBorder="1" applyAlignment="1" applyProtection="1">
      <alignment horizontal="right" vertical="center" shrinkToFit="1"/>
    </xf>
    <xf numFmtId="177" fontId="7" fillId="0" borderId="22" xfId="3" applyNumberFormat="1" applyFont="1" applyFill="1" applyBorder="1" applyAlignment="1" applyProtection="1">
      <alignment horizontal="right" vertical="center" shrinkToFit="1"/>
    </xf>
    <xf numFmtId="0" fontId="7" fillId="0" borderId="0" xfId="3" applyFont="1" applyAlignment="1"/>
    <xf numFmtId="0" fontId="8" fillId="0" borderId="0" xfId="3" applyFont="1" applyAlignment="1"/>
    <xf numFmtId="0" fontId="8" fillId="0" borderId="0" xfId="3" applyFont="1">
      <alignment vertical="center"/>
    </xf>
    <xf numFmtId="177" fontId="8" fillId="0" borderId="0" xfId="3" applyNumberFormat="1" applyFont="1" applyAlignment="1">
      <alignment horizontal="right" vertical="center" shrinkToFit="1"/>
    </xf>
    <xf numFmtId="0" fontId="9" fillId="0" borderId="0" xfId="3" applyNumberFormat="1" applyFont="1" applyAlignment="1">
      <alignment horizontal="center" vertical="center" shrinkToFit="1"/>
    </xf>
    <xf numFmtId="0" fontId="8" fillId="4" borderId="1" xfId="3" applyFont="1" applyFill="1" applyBorder="1" applyAlignment="1"/>
    <xf numFmtId="0" fontId="8" fillId="4" borderId="2" xfId="3" applyFont="1" applyFill="1" applyBorder="1" applyAlignment="1"/>
    <xf numFmtId="0" fontId="8" fillId="4" borderId="2" xfId="3" applyFont="1" applyFill="1" applyBorder="1" applyAlignment="1">
      <alignment horizontal="right" vertical="center"/>
    </xf>
    <xf numFmtId="0" fontId="8" fillId="4" borderId="3" xfId="3" applyFont="1" applyFill="1" applyBorder="1" applyAlignment="1">
      <alignment horizontal="right" vertical="top"/>
    </xf>
    <xf numFmtId="0" fontId="8" fillId="4" borderId="23" xfId="3" applyFont="1" applyFill="1" applyBorder="1" applyAlignment="1">
      <alignment horizontal="center" vertical="center"/>
    </xf>
    <xf numFmtId="0" fontId="8" fillId="4" borderId="5" xfId="3" applyFont="1" applyFill="1" applyBorder="1" applyAlignment="1">
      <alignment horizontal="center" vertical="center"/>
    </xf>
    <xf numFmtId="0" fontId="8" fillId="4" borderId="6" xfId="3" applyFont="1" applyFill="1" applyBorder="1" applyAlignment="1">
      <alignment horizontal="center" vertical="center"/>
    </xf>
    <xf numFmtId="177" fontId="8" fillId="0" borderId="27" xfId="3" applyNumberFormat="1" applyFont="1" applyBorder="1" applyAlignment="1" applyProtection="1">
      <alignment horizontal="right" vertical="center" shrinkToFit="1"/>
      <protection locked="0"/>
    </xf>
    <xf numFmtId="177" fontId="8" fillId="0" borderId="28" xfId="3" applyNumberFormat="1" applyFont="1" applyBorder="1" applyAlignment="1" applyProtection="1">
      <alignment horizontal="right" vertical="center" shrinkToFit="1"/>
      <protection locked="0"/>
    </xf>
    <xf numFmtId="177" fontId="8" fillId="0" borderId="20" xfId="3" applyNumberFormat="1" applyFont="1" applyBorder="1" applyAlignment="1" applyProtection="1">
      <alignment horizontal="right" vertical="center" shrinkToFit="1"/>
      <protection locked="0"/>
    </xf>
    <xf numFmtId="177" fontId="8" fillId="0" borderId="21" xfId="3" applyNumberFormat="1" applyFont="1" applyBorder="1" applyAlignment="1" applyProtection="1">
      <alignment horizontal="right" vertical="center" shrinkToFit="1"/>
      <protection locked="0"/>
    </xf>
    <xf numFmtId="0" fontId="11" fillId="0" borderId="0" xfId="3" applyFont="1" applyAlignment="1">
      <alignment horizontal="center" vertical="center" wrapText="1"/>
    </xf>
    <xf numFmtId="0" fontId="8" fillId="0" borderId="0" xfId="3" applyFont="1" applyAlignment="1">
      <alignment vertical="top"/>
    </xf>
    <xf numFmtId="0" fontId="12" fillId="0" borderId="0" xfId="3" applyFont="1">
      <alignment vertical="center"/>
    </xf>
    <xf numFmtId="0" fontId="11" fillId="0" borderId="0" xfId="3" applyFont="1" applyAlignment="1">
      <alignment vertical="center" wrapText="1"/>
    </xf>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177" fontId="7" fillId="0" borderId="27" xfId="4" applyNumberFormat="1" applyFont="1" applyFill="1" applyBorder="1" applyAlignment="1" applyProtection="1">
      <alignment horizontal="right" vertical="center" shrinkToFit="1"/>
    </xf>
    <xf numFmtId="177" fontId="7" fillId="0" borderId="28" xfId="4" applyNumberFormat="1" applyFont="1" applyFill="1" applyBorder="1" applyAlignment="1" applyProtection="1">
      <alignment horizontal="right" vertical="center" shrinkToFit="1"/>
    </xf>
    <xf numFmtId="177" fontId="7" fillId="0" borderId="29" xfId="4" applyNumberFormat="1" applyFont="1" applyFill="1" applyBorder="1" applyAlignment="1" applyProtection="1">
      <alignment horizontal="right" vertical="center" shrinkToFit="1"/>
    </xf>
    <xf numFmtId="0" fontId="7" fillId="0" borderId="39" xfId="4" applyFont="1" applyFill="1" applyBorder="1" applyAlignment="1">
      <alignment vertical="center"/>
    </xf>
    <xf numFmtId="177" fontId="7" fillId="0" borderId="33" xfId="4" applyNumberFormat="1" applyFont="1" applyFill="1" applyBorder="1" applyAlignment="1" applyProtection="1">
      <alignment horizontal="right" vertical="center" shrinkToFit="1"/>
    </xf>
    <xf numFmtId="177" fontId="7" fillId="0" borderId="34" xfId="4" applyNumberFormat="1" applyFont="1" applyFill="1" applyBorder="1" applyAlignment="1" applyProtection="1">
      <alignment horizontal="right" vertical="center" shrinkToFit="1"/>
    </xf>
    <xf numFmtId="177" fontId="7" fillId="0" borderId="35" xfId="4" applyNumberFormat="1" applyFont="1" applyFill="1" applyBorder="1" applyAlignment="1" applyProtection="1">
      <alignment horizontal="right" vertical="center" shrinkToFit="1"/>
    </xf>
    <xf numFmtId="0" fontId="7" fillId="0" borderId="41" xfId="4" applyFont="1" applyFill="1" applyBorder="1" applyAlignment="1">
      <alignment vertical="center"/>
    </xf>
    <xf numFmtId="0" fontId="7" fillId="0" borderId="47"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177" fontId="7" fillId="0" borderId="20" xfId="4" applyNumberFormat="1" applyFont="1" applyFill="1" applyBorder="1" applyAlignment="1" applyProtection="1">
      <alignment horizontal="right" vertical="center" shrinkToFit="1"/>
    </xf>
    <xf numFmtId="177" fontId="7" fillId="0" borderId="21" xfId="4" applyNumberFormat="1" applyFont="1" applyFill="1" applyBorder="1" applyAlignment="1" applyProtection="1">
      <alignment horizontal="right" vertical="center" shrinkToFit="1"/>
    </xf>
    <xf numFmtId="177" fontId="7" fillId="0" borderId="22" xfId="4" applyNumberFormat="1" applyFont="1" applyFill="1" applyBorder="1" applyAlignment="1" applyProtection="1">
      <alignment horizontal="right" vertical="center" shrinkToFit="1"/>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0" fontId="4" fillId="0" borderId="0" xfId="1" applyFont="1" applyAlignment="1">
      <alignment horizontal="right"/>
    </xf>
    <xf numFmtId="0" fontId="13" fillId="2" borderId="1" xfId="1" applyFont="1" applyFill="1" applyBorder="1" applyAlignment="1"/>
    <xf numFmtId="0" fontId="13" fillId="2" borderId="2" xfId="1" applyFont="1" applyFill="1" applyBorder="1" applyAlignment="1">
      <alignment horizontal="right" vertical="top"/>
    </xf>
    <xf numFmtId="0" fontId="13" fillId="2" borderId="3" xfId="1" applyFont="1" applyFill="1" applyBorder="1" applyAlignment="1">
      <alignment horizontal="right" vertical="top"/>
    </xf>
    <xf numFmtId="0" fontId="15" fillId="4" borderId="5" xfId="5" applyFont="1" applyFill="1" applyBorder="1" applyAlignment="1">
      <alignment horizontal="center" vertical="center"/>
    </xf>
    <xf numFmtId="0" fontId="15" fillId="4" borderId="6" xfId="5" applyFont="1" applyFill="1" applyBorder="1" applyAlignment="1">
      <alignment horizontal="center" vertical="center"/>
    </xf>
    <xf numFmtId="0" fontId="13" fillId="0" borderId="7" xfId="1" applyFont="1" applyFill="1" applyBorder="1" applyAlignment="1">
      <alignment horizontal="center" vertical="center" wrapText="1"/>
    </xf>
    <xf numFmtId="177" fontId="13" fillId="0" borderId="5" xfId="5" applyNumberFormat="1" applyFont="1" applyFill="1" applyBorder="1" applyAlignment="1" applyProtection="1">
      <alignment horizontal="right" vertical="center" shrinkToFit="1"/>
    </xf>
    <xf numFmtId="177" fontId="13" fillId="0" borderId="10" xfId="5" applyNumberFormat="1" applyFont="1" applyFill="1" applyBorder="1" applyAlignment="1" applyProtection="1">
      <alignment horizontal="right" vertical="center" shrinkToFit="1"/>
    </xf>
    <xf numFmtId="0" fontId="13" fillId="0" borderId="11" xfId="1" applyFont="1" applyFill="1" applyBorder="1" applyAlignment="1">
      <alignment horizontal="center" vertical="center" wrapText="1"/>
    </xf>
    <xf numFmtId="177" fontId="13" fillId="0" borderId="15" xfId="5" applyNumberFormat="1" applyFont="1" applyFill="1" applyBorder="1" applyAlignment="1" applyProtection="1">
      <alignment horizontal="right" vertical="center" shrinkToFit="1"/>
    </xf>
    <xf numFmtId="177" fontId="13" fillId="0" borderId="16" xfId="5" applyNumberFormat="1" applyFont="1" applyFill="1" applyBorder="1" applyAlignment="1" applyProtection="1">
      <alignment horizontal="right" vertical="center" shrinkToFit="1"/>
    </xf>
    <xf numFmtId="177" fontId="13" fillId="0" borderId="34" xfId="5" applyNumberFormat="1" applyFont="1" applyFill="1" applyBorder="1" applyAlignment="1" applyProtection="1">
      <alignment horizontal="right" vertical="center" shrinkToFit="1"/>
    </xf>
    <xf numFmtId="177" fontId="13" fillId="0" borderId="35" xfId="5" applyNumberFormat="1" applyFont="1" applyFill="1" applyBorder="1" applyAlignment="1" applyProtection="1">
      <alignment horizontal="right" vertical="center" shrinkToFit="1"/>
    </xf>
    <xf numFmtId="0" fontId="13" fillId="0" borderId="49" xfId="1" applyFont="1" applyFill="1" applyBorder="1" applyAlignment="1">
      <alignment horizontal="center" vertical="center"/>
    </xf>
    <xf numFmtId="177" fontId="13" fillId="0" borderId="34" xfId="5" applyNumberFormat="1" applyFont="1" applyFill="1" applyBorder="1" applyAlignment="1" applyProtection="1">
      <alignment horizontal="right" vertical="center" shrinkToFit="1"/>
      <protection locked="0"/>
    </xf>
    <xf numFmtId="177" fontId="13" fillId="0" borderId="35" xfId="5" applyNumberFormat="1" applyFont="1" applyFill="1" applyBorder="1" applyAlignment="1" applyProtection="1">
      <alignment horizontal="right" vertical="center" shrinkToFit="1"/>
      <protection locked="0"/>
    </xf>
    <xf numFmtId="0" fontId="13" fillId="0" borderId="50" xfId="1" applyFont="1" applyFill="1" applyBorder="1" applyAlignment="1">
      <alignment horizontal="center" vertical="center"/>
    </xf>
    <xf numFmtId="177" fontId="13" fillId="0" borderId="21" xfId="5" applyNumberFormat="1" applyFont="1" applyFill="1" applyBorder="1" applyAlignment="1" applyProtection="1">
      <alignment horizontal="right" vertical="center" shrinkToFit="1"/>
      <protection locked="0"/>
    </xf>
    <xf numFmtId="177" fontId="13" fillId="0" borderId="22" xfId="5" applyNumberFormat="1" applyFont="1" applyFill="1" applyBorder="1" applyAlignment="1" applyProtection="1">
      <alignment horizontal="right" vertical="center" shrinkToFit="1"/>
      <protection locked="0"/>
    </xf>
    <xf numFmtId="0" fontId="13" fillId="0" borderId="1" xfId="1" applyFont="1" applyFill="1" applyBorder="1" applyAlignment="1">
      <alignment horizontal="center" vertical="center"/>
    </xf>
    <xf numFmtId="177" fontId="13" fillId="0" borderId="51" xfId="5" applyNumberFormat="1" applyFont="1" applyFill="1" applyBorder="1" applyAlignment="1" applyProtection="1">
      <alignment horizontal="right" vertical="center" shrinkToFit="1"/>
    </xf>
    <xf numFmtId="177" fontId="13" fillId="0" borderId="6" xfId="5" applyNumberFormat="1" applyFont="1" applyFill="1" applyBorder="1" applyAlignment="1" applyProtection="1">
      <alignment horizontal="right" vertical="center" shrinkToFit="1"/>
    </xf>
    <xf numFmtId="178" fontId="17" fillId="0" borderId="41" xfId="6" applyNumberFormat="1" applyFont="1" applyBorder="1" applyAlignment="1">
      <alignment vertical="center"/>
    </xf>
    <xf numFmtId="178" fontId="17" fillId="0" borderId="48" xfId="6" applyNumberFormat="1" applyFont="1" applyBorder="1" applyAlignment="1">
      <alignment vertical="center"/>
    </xf>
    <xf numFmtId="178" fontId="17" fillId="0" borderId="15" xfId="6" applyNumberFormat="1" applyFont="1" applyBorder="1" applyAlignment="1">
      <alignment horizontal="center" vertical="center" wrapText="1"/>
    </xf>
    <xf numFmtId="178" fontId="17" fillId="0" borderId="39" xfId="6" applyNumberFormat="1" applyFont="1" applyBorder="1" applyAlignment="1">
      <alignment horizontal="center" vertical="center"/>
    </xf>
    <xf numFmtId="178" fontId="17" fillId="0" borderId="31" xfId="6" applyNumberFormat="1" applyFont="1" applyBorder="1" applyAlignment="1">
      <alignment horizontal="center" vertical="center"/>
    </xf>
    <xf numFmtId="178" fontId="17" fillId="0" borderId="42" xfId="6" applyNumberFormat="1" applyFont="1" applyBorder="1" applyAlignment="1">
      <alignment horizontal="center" vertical="center"/>
    </xf>
    <xf numFmtId="0" fontId="16" fillId="0" borderId="0" xfId="6"/>
    <xf numFmtId="178" fontId="17" fillId="0" borderId="37" xfId="6" applyNumberFormat="1" applyFont="1" applyBorder="1" applyAlignment="1">
      <alignment vertical="center"/>
    </xf>
    <xf numFmtId="178" fontId="17" fillId="0" borderId="40" xfId="6" applyNumberFormat="1" applyFont="1" applyBorder="1" applyAlignment="1">
      <alignment vertical="center"/>
    </xf>
    <xf numFmtId="0" fontId="16" fillId="0" borderId="47" xfId="6" applyFont="1" applyBorder="1" applyAlignment="1">
      <alignment vertical="center"/>
    </xf>
    <xf numFmtId="178" fontId="17" fillId="0" borderId="41" xfId="6" applyNumberFormat="1" applyFont="1" applyBorder="1" applyAlignment="1">
      <alignment horizontal="center" vertical="center"/>
    </xf>
    <xf numFmtId="178" fontId="17" fillId="0" borderId="52" xfId="6" applyNumberFormat="1" applyFont="1" applyBorder="1" applyAlignment="1">
      <alignment horizontal="center" vertical="center" wrapText="1"/>
    </xf>
    <xf numFmtId="178" fontId="17" fillId="0" borderId="53" xfId="6" applyNumberFormat="1" applyFont="1" applyBorder="1" applyAlignment="1">
      <alignment horizontal="center" vertical="center"/>
    </xf>
    <xf numFmtId="178" fontId="17" fillId="0" borderId="54" xfId="6" applyNumberFormat="1" applyFont="1" applyBorder="1" applyAlignment="1">
      <alignment horizontal="center" vertical="center" wrapText="1"/>
    </xf>
    <xf numFmtId="178" fontId="17" fillId="0" borderId="34" xfId="6" applyNumberFormat="1" applyFont="1" applyBorder="1" applyAlignment="1">
      <alignment horizontal="center" vertical="center"/>
    </xf>
    <xf numFmtId="178" fontId="17" fillId="0" borderId="48" xfId="6" applyNumberFormat="1" applyFont="1" applyBorder="1" applyAlignment="1">
      <alignment horizontal="center" vertical="center"/>
    </xf>
    <xf numFmtId="179" fontId="17" fillId="0" borderId="15" xfId="6" applyNumberFormat="1" applyFont="1" applyFill="1" applyBorder="1" applyAlignment="1">
      <alignment vertical="center"/>
    </xf>
    <xf numFmtId="179" fontId="17" fillId="0" borderId="41" xfId="6" applyNumberFormat="1" applyFont="1" applyFill="1" applyBorder="1" applyAlignment="1">
      <alignment vertical="center"/>
    </xf>
    <xf numFmtId="180" fontId="17" fillId="0" borderId="55" xfId="6" applyNumberFormat="1" applyFont="1" applyFill="1" applyBorder="1" applyAlignment="1">
      <alignment vertical="center"/>
    </xf>
    <xf numFmtId="179" fontId="17" fillId="0" borderId="53" xfId="6" applyNumberFormat="1" applyFont="1" applyFill="1" applyBorder="1" applyAlignment="1">
      <alignment vertical="center"/>
    </xf>
    <xf numFmtId="180" fontId="17" fillId="0" borderId="56" xfId="6" applyNumberFormat="1" applyFont="1" applyFill="1" applyBorder="1" applyAlignment="1">
      <alignment vertical="center"/>
    </xf>
    <xf numFmtId="180" fontId="17" fillId="0" borderId="15" xfId="6" applyNumberFormat="1" applyFont="1" applyBorder="1" applyAlignment="1">
      <alignment vertical="center"/>
    </xf>
    <xf numFmtId="178" fontId="17" fillId="0" borderId="37" xfId="6" applyNumberFormat="1" applyFont="1" applyBorder="1" applyAlignment="1">
      <alignment horizontal="center" vertical="center"/>
    </xf>
    <xf numFmtId="178" fontId="17" fillId="0" borderId="57" xfId="6" applyNumberFormat="1" applyFont="1" applyBorder="1" applyAlignment="1">
      <alignment horizontal="center" vertical="center"/>
    </xf>
    <xf numFmtId="179" fontId="17" fillId="0" borderId="58" xfId="6" applyNumberFormat="1" applyFont="1" applyFill="1" applyBorder="1" applyAlignment="1">
      <alignment vertical="center"/>
    </xf>
    <xf numFmtId="179" fontId="17" fillId="0" borderId="59" xfId="6" applyNumberFormat="1" applyFont="1" applyFill="1" applyBorder="1" applyAlignment="1">
      <alignment vertical="center"/>
    </xf>
    <xf numFmtId="180" fontId="17" fillId="0" borderId="57" xfId="6" applyNumberFormat="1" applyFont="1" applyFill="1" applyBorder="1" applyAlignment="1">
      <alignment vertical="center"/>
    </xf>
    <xf numFmtId="179" fontId="17" fillId="0" borderId="60" xfId="6" applyNumberFormat="1" applyFont="1" applyFill="1" applyBorder="1" applyAlignment="1">
      <alignment vertical="center"/>
    </xf>
    <xf numFmtId="180" fontId="17" fillId="0" borderId="61" xfId="6" applyNumberFormat="1" applyFont="1" applyFill="1" applyBorder="1" applyAlignment="1">
      <alignment vertical="center"/>
    </xf>
    <xf numFmtId="180" fontId="17" fillId="0" borderId="58" xfId="6" applyNumberFormat="1" applyFont="1" applyBorder="1" applyAlignment="1">
      <alignment vertical="center"/>
    </xf>
    <xf numFmtId="179" fontId="17" fillId="0" borderId="58" xfId="6" applyNumberFormat="1" applyFont="1" applyFill="1" applyBorder="1" applyAlignment="1">
      <alignment vertical="center" wrapText="1"/>
    </xf>
    <xf numFmtId="179" fontId="17" fillId="0" borderId="15" xfId="6" applyNumberFormat="1" applyFont="1" applyBorder="1" applyAlignment="1">
      <alignment vertical="center"/>
    </xf>
    <xf numFmtId="179" fontId="17" fillId="0" borderId="41" xfId="6" applyNumberFormat="1" applyFont="1" applyBorder="1" applyAlignment="1">
      <alignment vertical="center"/>
    </xf>
    <xf numFmtId="180" fontId="17" fillId="0" borderId="55" xfId="6" applyNumberFormat="1" applyFont="1" applyBorder="1" applyAlignment="1">
      <alignment vertical="center"/>
    </xf>
    <xf numFmtId="179" fontId="17" fillId="0" borderId="53" xfId="6" applyNumberFormat="1" applyFont="1" applyBorder="1" applyAlignment="1">
      <alignment vertical="center"/>
    </xf>
    <xf numFmtId="180" fontId="17" fillId="0" borderId="12" xfId="6" applyNumberFormat="1" applyFont="1" applyBorder="1" applyAlignment="1">
      <alignment vertical="center"/>
    </xf>
    <xf numFmtId="0" fontId="16" fillId="0" borderId="34" xfId="6" applyBorder="1"/>
    <xf numFmtId="0" fontId="16" fillId="0" borderId="34" xfId="6" applyBorder="1" applyAlignment="1">
      <alignment vertical="center"/>
    </xf>
    <xf numFmtId="0" fontId="18" fillId="0" borderId="34" xfId="6" applyFont="1" applyBorder="1"/>
    <xf numFmtId="0" fontId="16" fillId="0" borderId="0" xfId="7" applyAlignment="1"/>
    <xf numFmtId="0" fontId="16" fillId="0" borderId="34" xfId="7" applyBorder="1" applyAlignment="1"/>
    <xf numFmtId="177" fontId="16" fillId="0" borderId="34" xfId="7" applyNumberFormat="1" applyBorder="1" applyAlignment="1"/>
    <xf numFmtId="0" fontId="20" fillId="0" borderId="0" xfId="8" applyFont="1" applyFill="1">
      <alignment vertical="center"/>
    </xf>
    <xf numFmtId="49" fontId="20" fillId="0" borderId="0" xfId="8" applyNumberFormat="1" applyFont="1" applyFill="1">
      <alignment vertical="center"/>
    </xf>
    <xf numFmtId="0" fontId="20" fillId="0" borderId="0" xfId="8" applyFont="1">
      <alignment vertical="center"/>
    </xf>
    <xf numFmtId="0" fontId="22" fillId="0" borderId="0" xfId="8" applyFont="1" applyFill="1">
      <alignment vertical="center"/>
    </xf>
    <xf numFmtId="0" fontId="23" fillId="0" borderId="0" xfId="8" applyFont="1" applyFill="1">
      <alignment vertical="center"/>
    </xf>
    <xf numFmtId="0" fontId="20" fillId="0" borderId="36" xfId="8" applyFont="1" applyFill="1" applyBorder="1" applyAlignment="1">
      <alignment horizontal="left" vertical="center"/>
    </xf>
    <xf numFmtId="0" fontId="20" fillId="0" borderId="8" xfId="8" applyFont="1" applyFill="1" applyBorder="1" applyAlignment="1">
      <alignment horizontal="left" vertical="center"/>
    </xf>
    <xf numFmtId="0" fontId="20" fillId="0" borderId="9" xfId="8" applyFont="1" applyFill="1" applyBorder="1" applyAlignment="1">
      <alignment horizontal="left" vertical="center"/>
    </xf>
    <xf numFmtId="184" fontId="20" fillId="0" borderId="36" xfId="8" applyNumberFormat="1" applyFont="1" applyFill="1" applyBorder="1" applyAlignment="1">
      <alignment horizontal="right" vertical="center" shrinkToFit="1"/>
    </xf>
    <xf numFmtId="184" fontId="20" fillId="0" borderId="8" xfId="8" applyNumberFormat="1" applyFont="1" applyFill="1" applyBorder="1" applyAlignment="1">
      <alignment horizontal="right" vertical="center" shrinkToFit="1"/>
    </xf>
    <xf numFmtId="184" fontId="20" fillId="0" borderId="9" xfId="8" applyNumberFormat="1" applyFont="1" applyFill="1" applyBorder="1" applyAlignment="1">
      <alignment horizontal="right" vertical="center" shrinkToFit="1"/>
    </xf>
    <xf numFmtId="0" fontId="24" fillId="0" borderId="47" xfId="9" applyFont="1" applyFill="1" applyBorder="1" applyAlignment="1">
      <alignment vertical="center"/>
    </xf>
    <xf numFmtId="184" fontId="20" fillId="0" borderId="36" xfId="8" applyNumberFormat="1" applyFont="1" applyFill="1" applyBorder="1" applyAlignment="1">
      <alignment vertical="center" shrinkToFit="1"/>
    </xf>
    <xf numFmtId="184" fontId="20" fillId="0" borderId="8" xfId="8" applyNumberFormat="1" applyFont="1" applyFill="1" applyBorder="1" applyAlignment="1">
      <alignment vertical="center" shrinkToFit="1"/>
    </xf>
    <xf numFmtId="184" fontId="20" fillId="0" borderId="9" xfId="8" applyNumberFormat="1" applyFont="1" applyFill="1" applyBorder="1" applyAlignment="1">
      <alignment vertical="center" shrinkToFit="1"/>
    </xf>
    <xf numFmtId="0" fontId="20" fillId="0" borderId="7" xfId="8" applyFont="1" applyFill="1" applyBorder="1" applyAlignment="1">
      <alignment horizontal="left" vertical="center"/>
    </xf>
    <xf numFmtId="0" fontId="24" fillId="0" borderId="71" xfId="9" applyFont="1" applyFill="1" applyBorder="1" applyAlignment="1">
      <alignment horizontal="center" vertical="center"/>
    </xf>
    <xf numFmtId="0" fontId="20" fillId="0" borderId="7" xfId="8" applyFont="1" applyFill="1" applyBorder="1" applyAlignment="1">
      <alignment horizontal="center" vertical="center"/>
    </xf>
    <xf numFmtId="0" fontId="20" fillId="0" borderId="74" xfId="8" applyFont="1" applyFill="1" applyBorder="1" applyAlignment="1">
      <alignment horizontal="center" vertical="center"/>
    </xf>
    <xf numFmtId="0" fontId="26" fillId="0" borderId="75" xfId="8" applyFont="1" applyFill="1" applyBorder="1" applyAlignment="1">
      <alignment vertical="center" wrapText="1"/>
    </xf>
    <xf numFmtId="0" fontId="26" fillId="0" borderId="76" xfId="8" applyFont="1" applyFill="1" applyBorder="1" applyAlignment="1">
      <alignment vertical="center" wrapText="1"/>
    </xf>
    <xf numFmtId="181" fontId="20" fillId="0" borderId="74" xfId="8" applyNumberFormat="1" applyFont="1" applyFill="1" applyBorder="1" applyAlignment="1">
      <alignment vertical="center"/>
    </xf>
    <xf numFmtId="181" fontId="20" fillId="0" borderId="75" xfId="8" applyNumberFormat="1" applyFont="1" applyFill="1" applyBorder="1" applyAlignment="1">
      <alignment vertical="center"/>
    </xf>
    <xf numFmtId="181" fontId="20" fillId="0" borderId="76" xfId="8" applyNumberFormat="1" applyFont="1" applyFill="1" applyBorder="1" applyAlignment="1">
      <alignment vertical="center"/>
    </xf>
    <xf numFmtId="0" fontId="20" fillId="0" borderId="7" xfId="8" applyFont="1" applyFill="1" applyBorder="1">
      <alignment vertical="center"/>
    </xf>
    <xf numFmtId="0" fontId="20" fillId="0" borderId="0" xfId="8" applyFont="1" applyFill="1" applyBorder="1">
      <alignment vertical="center"/>
    </xf>
    <xf numFmtId="0" fontId="20" fillId="0" borderId="66" xfId="8" applyFont="1" applyFill="1" applyBorder="1">
      <alignment vertical="center"/>
    </xf>
    <xf numFmtId="49" fontId="20" fillId="0" borderId="7" xfId="8" applyNumberFormat="1" applyFont="1" applyFill="1" applyBorder="1">
      <alignment vertical="center"/>
    </xf>
    <xf numFmtId="49" fontId="20" fillId="0" borderId="0" xfId="8" applyNumberFormat="1" applyFont="1" applyFill="1" applyBorder="1">
      <alignment vertical="center"/>
    </xf>
    <xf numFmtId="0" fontId="20" fillId="0" borderId="0" xfId="8" applyFont="1" applyFill="1" applyBorder="1" applyAlignment="1">
      <alignment vertical="center"/>
    </xf>
    <xf numFmtId="0" fontId="20" fillId="0" borderId="0" xfId="8" applyFont="1" applyFill="1" applyBorder="1" applyAlignment="1">
      <alignment horizontal="center" vertical="center"/>
    </xf>
    <xf numFmtId="49" fontId="20" fillId="0" borderId="0" xfId="8" applyNumberFormat="1" applyFont="1" applyFill="1" applyBorder="1" applyAlignment="1">
      <alignment horizontal="center" vertical="center"/>
    </xf>
    <xf numFmtId="0" fontId="20" fillId="0" borderId="66" xfId="8" applyFont="1" applyFill="1" applyBorder="1" applyAlignment="1">
      <alignment horizontal="center" vertical="center"/>
    </xf>
    <xf numFmtId="0" fontId="20" fillId="0" borderId="74" xfId="8" applyFont="1" applyFill="1" applyBorder="1">
      <alignment vertical="center"/>
    </xf>
    <xf numFmtId="0" fontId="20" fillId="0" borderId="75" xfId="8" applyFont="1" applyFill="1" applyBorder="1">
      <alignment vertical="center"/>
    </xf>
    <xf numFmtId="0" fontId="20" fillId="0" borderId="76" xfId="8" applyFont="1" applyFill="1" applyBorder="1">
      <alignment vertical="center"/>
    </xf>
    <xf numFmtId="0" fontId="20" fillId="0" borderId="0" xfId="10" applyFont="1" applyFill="1">
      <alignment vertical="center"/>
    </xf>
    <xf numFmtId="49" fontId="30" fillId="0" borderId="0" xfId="11" applyNumberFormat="1" applyFont="1">
      <alignment vertical="center"/>
    </xf>
    <xf numFmtId="49" fontId="20" fillId="0" borderId="0" xfId="11" applyNumberFormat="1" applyFont="1">
      <alignment vertical="center"/>
    </xf>
    <xf numFmtId="49" fontId="20" fillId="0" borderId="0" xfId="11" applyNumberFormat="1" applyFont="1" applyFill="1">
      <alignment vertical="center"/>
    </xf>
    <xf numFmtId="0" fontId="20" fillId="0" borderId="0" xfId="11" applyFont="1">
      <alignment vertical="center"/>
    </xf>
    <xf numFmtId="0" fontId="31" fillId="0" borderId="0" xfId="11" applyFont="1">
      <alignment vertical="center"/>
    </xf>
    <xf numFmtId="0" fontId="3" fillId="0" borderId="54" xfId="11" applyFont="1" applyBorder="1" applyAlignment="1">
      <alignment horizontal="center" vertical="center"/>
    </xf>
    <xf numFmtId="0" fontId="3" fillId="0" borderId="54" xfId="11" applyFont="1" applyBorder="1" applyAlignment="1">
      <alignment vertical="center"/>
    </xf>
    <xf numFmtId="0" fontId="20" fillId="0" borderId="0" xfId="11" applyFont="1" applyBorder="1">
      <alignment vertical="center"/>
    </xf>
    <xf numFmtId="0" fontId="20" fillId="0" borderId="12" xfId="11" applyFont="1" applyBorder="1">
      <alignment vertical="center"/>
    </xf>
    <xf numFmtId="0" fontId="20" fillId="0" borderId="54" xfId="11" applyFont="1" applyBorder="1">
      <alignment vertical="center"/>
    </xf>
    <xf numFmtId="0" fontId="20" fillId="0" borderId="41" xfId="11" applyFont="1" applyBorder="1" applyAlignment="1">
      <alignment horizontal="center" vertical="center"/>
    </xf>
    <xf numFmtId="0" fontId="20" fillId="0" borderId="12" xfId="11" applyFont="1" applyBorder="1" applyAlignment="1">
      <alignment horizontal="center" vertical="center"/>
    </xf>
    <xf numFmtId="0" fontId="20" fillId="0" borderId="64" xfId="11" applyFont="1" applyBorder="1" applyAlignment="1">
      <alignment horizontal="center" vertical="center"/>
    </xf>
    <xf numFmtId="0" fontId="20" fillId="0" borderId="0" xfId="11" applyFont="1" applyFill="1" applyBorder="1" applyAlignment="1">
      <alignment horizontal="center" vertical="center" wrapText="1"/>
    </xf>
    <xf numFmtId="0" fontId="20" fillId="0" borderId="54" xfId="11" applyFont="1" applyFill="1" applyBorder="1" applyAlignment="1">
      <alignment horizontal="center" vertical="center" wrapText="1"/>
    </xf>
    <xf numFmtId="0" fontId="20" fillId="0" borderId="0" xfId="11" applyFont="1" applyFill="1">
      <alignment vertical="center"/>
    </xf>
    <xf numFmtId="0" fontId="20" fillId="0" borderId="0" xfId="11" applyFont="1" applyBorder="1" applyAlignment="1">
      <alignment horizontal="center" vertical="center"/>
    </xf>
    <xf numFmtId="0" fontId="24" fillId="0" borderId="0" xfId="11" applyFont="1" applyBorder="1">
      <alignment vertical="center"/>
    </xf>
    <xf numFmtId="0" fontId="24" fillId="0" borderId="0" xfId="11" applyFont="1">
      <alignment vertical="center"/>
    </xf>
    <xf numFmtId="0" fontId="20" fillId="0" borderId="0" xfId="11" applyFont="1" applyAlignment="1">
      <alignment vertical="center" shrinkToFit="1"/>
    </xf>
    <xf numFmtId="49" fontId="20" fillId="6" borderId="0" xfId="12" applyNumberFormat="1" applyFont="1" applyFill="1" applyProtection="1">
      <alignment vertical="center"/>
    </xf>
    <xf numFmtId="0" fontId="20" fillId="6" borderId="0" xfId="12" applyFont="1" applyFill="1" applyProtection="1">
      <alignment vertical="center"/>
    </xf>
    <xf numFmtId="0" fontId="20" fillId="6" borderId="0" xfId="12" applyFont="1" applyFill="1" applyBorder="1" applyAlignment="1" applyProtection="1">
      <alignment vertical="center"/>
    </xf>
    <xf numFmtId="0" fontId="20" fillId="6" borderId="75" xfId="12" applyFont="1" applyFill="1" applyBorder="1" applyProtection="1">
      <alignment vertical="center"/>
    </xf>
    <xf numFmtId="0" fontId="1" fillId="6" borderId="0" xfId="13" applyFill="1" applyProtection="1">
      <alignment vertical="center"/>
    </xf>
    <xf numFmtId="0" fontId="1" fillId="0" borderId="0" xfId="13" applyProtection="1">
      <alignment vertical="center"/>
    </xf>
    <xf numFmtId="0" fontId="32" fillId="6" borderId="0" xfId="12" applyFont="1" applyFill="1" applyAlignment="1" applyProtection="1">
      <alignment vertical="center"/>
    </xf>
    <xf numFmtId="0" fontId="20" fillId="6" borderId="0" xfId="12" applyFont="1" applyFill="1" applyAlignment="1" applyProtection="1">
      <alignment vertical="center"/>
    </xf>
    <xf numFmtId="0" fontId="1" fillId="6" borderId="0" xfId="13" applyFill="1" applyAlignment="1" applyProtection="1">
      <alignment vertical="center"/>
    </xf>
    <xf numFmtId="0" fontId="1" fillId="0" borderId="0" xfId="13" applyAlignment="1" applyProtection="1">
      <alignment vertical="center"/>
    </xf>
    <xf numFmtId="0" fontId="34" fillId="6" borderId="0" xfId="12" applyFont="1" applyFill="1" applyProtection="1">
      <alignment vertical="center"/>
    </xf>
    <xf numFmtId="0" fontId="35" fillId="6" borderId="0" xfId="12" applyFont="1" applyFill="1" applyProtection="1">
      <alignment vertical="center"/>
    </xf>
    <xf numFmtId="0" fontId="35" fillId="6" borderId="0" xfId="13" applyFont="1" applyFill="1" applyProtection="1">
      <alignment vertical="center"/>
    </xf>
    <xf numFmtId="0" fontId="35" fillId="0" borderId="0" xfId="13" applyFont="1" applyProtection="1">
      <alignment vertical="center"/>
    </xf>
    <xf numFmtId="0" fontId="34" fillId="6" borderId="0" xfId="12" applyFont="1" applyFill="1" applyBorder="1" applyProtection="1">
      <alignment vertical="center"/>
    </xf>
    <xf numFmtId="0" fontId="35" fillId="6" borderId="0" xfId="12" applyFont="1" applyFill="1" applyBorder="1" applyProtection="1">
      <alignment vertical="center"/>
    </xf>
    <xf numFmtId="0" fontId="34" fillId="0" borderId="97" xfId="12" applyFont="1" applyBorder="1" applyAlignment="1" applyProtection="1">
      <alignment horizontal="center" vertical="center" shrinkToFit="1"/>
      <protection locked="0"/>
    </xf>
    <xf numFmtId="0" fontId="34" fillId="0" borderId="97" xfId="12" applyFont="1" applyFill="1" applyBorder="1" applyAlignment="1" applyProtection="1">
      <alignment horizontal="center" vertical="center" shrinkToFit="1"/>
      <protection locked="0"/>
    </xf>
    <xf numFmtId="0" fontId="34" fillId="0" borderId="109" xfId="15" applyFont="1" applyBorder="1" applyAlignment="1" applyProtection="1">
      <alignment horizontal="center" vertical="center" shrinkToFit="1"/>
      <protection locked="0"/>
    </xf>
    <xf numFmtId="0" fontId="34" fillId="0" borderId="111" xfId="12" applyFont="1" applyBorder="1" applyAlignment="1" applyProtection="1">
      <alignment horizontal="center" vertical="center" shrinkToFit="1"/>
      <protection locked="0"/>
    </xf>
    <xf numFmtId="0" fontId="34" fillId="0" borderId="111" xfId="12" applyFont="1" applyFill="1" applyBorder="1" applyAlignment="1" applyProtection="1">
      <alignment horizontal="center" vertical="center" shrinkToFit="1"/>
      <protection locked="0"/>
    </xf>
    <xf numFmtId="0" fontId="34" fillId="0" borderId="122" xfId="15" applyFont="1" applyBorder="1" applyAlignment="1" applyProtection="1">
      <alignment horizontal="center" vertical="center" shrinkToFit="1"/>
      <protection locked="0"/>
    </xf>
    <xf numFmtId="0" fontId="34" fillId="8" borderId="20" xfId="12" applyFont="1" applyFill="1" applyBorder="1" applyAlignment="1" applyProtection="1">
      <alignment horizontal="center" vertical="center" shrinkToFit="1"/>
      <protection locked="0"/>
    </xf>
    <xf numFmtId="0" fontId="27" fillId="6" borderId="0" xfId="12" applyFont="1" applyFill="1" applyProtection="1">
      <alignment vertical="center"/>
    </xf>
    <xf numFmtId="0" fontId="34" fillId="0" borderId="135" xfId="12" applyFont="1" applyBorder="1" applyAlignment="1" applyProtection="1">
      <alignment horizontal="center" vertical="center" shrinkToFit="1"/>
      <protection locked="0"/>
    </xf>
    <xf numFmtId="0" fontId="34" fillId="6" borderId="122" xfId="12" applyFont="1" applyFill="1" applyBorder="1" applyAlignment="1" applyProtection="1">
      <alignment horizontal="center" vertical="center" shrinkToFit="1"/>
      <protection locked="0"/>
    </xf>
    <xf numFmtId="0" fontId="1" fillId="6" borderId="0" xfId="13" applyFont="1" applyFill="1" applyProtection="1">
      <alignment vertical="center"/>
    </xf>
    <xf numFmtId="0" fontId="34" fillId="0" borderId="144" xfId="12" applyFont="1" applyBorder="1" applyAlignment="1" applyProtection="1">
      <alignment horizontal="center" vertical="center" shrinkToFit="1"/>
      <protection locked="0"/>
    </xf>
    <xf numFmtId="0" fontId="34" fillId="6" borderId="0" xfId="12" applyFont="1" applyFill="1" applyBorder="1" applyAlignment="1" applyProtection="1">
      <alignment horizontal="center" vertical="center" shrinkToFit="1"/>
    </xf>
    <xf numFmtId="0" fontId="34" fillId="6" borderId="0" xfId="12" applyFont="1" applyFill="1" applyBorder="1" applyAlignment="1" applyProtection="1">
      <alignment horizontal="left" vertical="center" shrinkToFit="1"/>
    </xf>
    <xf numFmtId="177" fontId="34" fillId="6" borderId="0" xfId="12" applyNumberFormat="1" applyFont="1" applyFill="1" applyBorder="1" applyAlignment="1" applyProtection="1">
      <alignment horizontal="right" vertical="center" shrinkToFit="1"/>
    </xf>
    <xf numFmtId="177" fontId="34" fillId="6" borderId="0" xfId="12" applyNumberFormat="1" applyFont="1" applyFill="1" applyBorder="1" applyAlignment="1" applyProtection="1">
      <alignment horizontal="left" vertical="center" shrinkToFit="1"/>
    </xf>
    <xf numFmtId="0" fontId="27" fillId="6" borderId="0" xfId="12" applyFont="1" applyFill="1" applyBorder="1" applyProtection="1">
      <alignment vertical="center"/>
    </xf>
    <xf numFmtId="0" fontId="34" fillId="6" borderId="75" xfId="12" applyFont="1" applyFill="1" applyBorder="1" applyAlignment="1" applyProtection="1">
      <alignment vertical="center"/>
    </xf>
    <xf numFmtId="0" fontId="34" fillId="6" borderId="75" xfId="12" applyFont="1" applyFill="1" applyBorder="1" applyAlignment="1" applyProtection="1">
      <alignment horizontal="center" vertical="center"/>
    </xf>
    <xf numFmtId="0" fontId="34" fillId="6" borderId="31" xfId="12" applyFont="1" applyFill="1" applyBorder="1" applyProtection="1">
      <alignment vertical="center"/>
    </xf>
    <xf numFmtId="0" fontId="34" fillId="6" borderId="11" xfId="12" applyFont="1" applyFill="1" applyBorder="1" applyAlignment="1" applyProtection="1">
      <alignment vertical="center"/>
    </xf>
    <xf numFmtId="0" fontId="34" fillId="6" borderId="12" xfId="12" applyFont="1" applyFill="1" applyBorder="1" applyAlignment="1" applyProtection="1">
      <alignment vertical="center"/>
    </xf>
    <xf numFmtId="0" fontId="34" fillId="6" borderId="0" xfId="12" applyFont="1" applyFill="1" applyBorder="1" applyAlignment="1" applyProtection="1">
      <alignment vertical="center"/>
    </xf>
    <xf numFmtId="0" fontId="34" fillId="6" borderId="66" xfId="12" applyFont="1" applyFill="1" applyBorder="1" applyAlignment="1" applyProtection="1">
      <alignment vertical="center"/>
    </xf>
    <xf numFmtId="0" fontId="34" fillId="6" borderId="0" xfId="12" applyFont="1" applyFill="1" applyAlignment="1" applyProtection="1">
      <alignment vertical="center"/>
    </xf>
    <xf numFmtId="0" fontId="34" fillId="6" borderId="0" xfId="12" applyFont="1" applyFill="1" applyBorder="1" applyAlignment="1" applyProtection="1">
      <alignment horizontal="center" vertical="center"/>
    </xf>
    <xf numFmtId="0" fontId="35" fillId="6" borderId="0" xfId="12" applyFont="1" applyFill="1" applyAlignment="1" applyProtection="1">
      <alignment vertical="center"/>
    </xf>
    <xf numFmtId="0" fontId="35" fillId="6" borderId="0" xfId="12" applyFont="1" applyFill="1" applyBorder="1" applyAlignment="1" applyProtection="1">
      <alignment horizontal="center" vertical="center"/>
    </xf>
    <xf numFmtId="0" fontId="35" fillId="6" borderId="7" xfId="12" applyFont="1" applyFill="1" applyBorder="1" applyAlignment="1" applyProtection="1">
      <alignment vertical="center"/>
    </xf>
    <xf numFmtId="0" fontId="35" fillId="6" borderId="0" xfId="12" applyFont="1" applyFill="1" applyBorder="1" applyAlignment="1" applyProtection="1">
      <alignment vertical="center"/>
    </xf>
    <xf numFmtId="0" fontId="37" fillId="6" borderId="0" xfId="13" applyFont="1" applyFill="1" applyProtection="1">
      <alignment vertical="center"/>
    </xf>
    <xf numFmtId="0" fontId="1" fillId="0" borderId="0" xfId="13">
      <alignment vertical="center"/>
    </xf>
    <xf numFmtId="0" fontId="16" fillId="6" borderId="0" xfId="6" applyFill="1" applyProtection="1">
      <protection hidden="1"/>
    </xf>
    <xf numFmtId="0" fontId="16" fillId="6" borderId="0" xfId="6" applyFill="1"/>
    <xf numFmtId="0" fontId="1" fillId="0" borderId="0" xfId="16" applyFont="1" applyFill="1">
      <alignment vertical="center"/>
    </xf>
    <xf numFmtId="0" fontId="1" fillId="0" borderId="0" xfId="16" applyFont="1" applyFill="1" applyBorder="1">
      <alignment vertical="center"/>
    </xf>
    <xf numFmtId="0" fontId="34" fillId="0" borderId="41" xfId="16" applyFont="1" applyFill="1" applyBorder="1">
      <alignment vertical="center"/>
    </xf>
    <xf numFmtId="0" fontId="1" fillId="0" borderId="12" xfId="16" applyFont="1" applyFill="1" applyBorder="1">
      <alignment vertical="center"/>
    </xf>
    <xf numFmtId="0" fontId="1" fillId="0" borderId="48" xfId="16" applyFont="1" applyFill="1" applyBorder="1">
      <alignment vertical="center"/>
    </xf>
    <xf numFmtId="0" fontId="1" fillId="0" borderId="64" xfId="16" applyFont="1" applyFill="1" applyBorder="1">
      <alignment vertical="center"/>
    </xf>
    <xf numFmtId="178" fontId="3" fillId="0" borderId="0" xfId="16" applyNumberFormat="1" applyFont="1" applyFill="1" applyBorder="1">
      <alignment vertical="center"/>
    </xf>
    <xf numFmtId="0" fontId="1" fillId="0" borderId="38" xfId="16" applyFont="1" applyFill="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48"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3" fillId="6" borderId="37" xfId="16" applyNumberFormat="1" applyFont="1" applyFill="1" applyBorder="1">
      <alignment vertical="center"/>
    </xf>
    <xf numFmtId="178" fontId="3" fillId="6" borderId="54" xfId="16" applyNumberFormat="1" applyFont="1" applyFill="1" applyBorder="1">
      <alignment vertical="center"/>
    </xf>
    <xf numFmtId="178" fontId="3" fillId="6" borderId="40" xfId="16" applyNumberFormat="1" applyFont="1" applyFill="1" applyBorder="1">
      <alignment vertical="center"/>
    </xf>
    <xf numFmtId="178" fontId="3" fillId="6" borderId="34" xfId="16" applyNumberFormat="1" applyFont="1" applyFill="1" applyBorder="1" applyAlignment="1">
      <alignment horizontal="center" vertical="center"/>
    </xf>
    <xf numFmtId="178" fontId="20" fillId="6" borderId="186" xfId="16" applyNumberFormat="1" applyFont="1" applyFill="1" applyBorder="1" applyAlignment="1">
      <alignment horizontal="center" vertical="center"/>
    </xf>
    <xf numFmtId="178" fontId="3" fillId="6" borderId="52" xfId="16" applyNumberFormat="1" applyFont="1" applyFill="1" applyBorder="1" applyAlignment="1">
      <alignment horizontal="center" vertical="center"/>
    </xf>
    <xf numFmtId="177" fontId="3" fillId="6" borderId="47" xfId="17" applyNumberFormat="1" applyFont="1" applyFill="1" applyBorder="1" applyAlignment="1">
      <alignment horizontal="right" vertical="center" shrinkToFit="1"/>
    </xf>
    <xf numFmtId="177" fontId="3" fillId="6" borderId="37" xfId="17" applyNumberFormat="1" applyFont="1" applyFill="1" applyBorder="1" applyAlignment="1">
      <alignment horizontal="right" vertical="center" shrinkToFit="1"/>
    </xf>
    <xf numFmtId="187" fontId="3" fillId="6" borderId="187" xfId="17" applyNumberFormat="1" applyFont="1" applyFill="1" applyBorder="1" applyAlignment="1">
      <alignment horizontal="right" vertical="center" shrinkToFit="1"/>
    </xf>
    <xf numFmtId="177" fontId="3" fillId="6" borderId="34" xfId="17" applyNumberFormat="1" applyFont="1" applyFill="1" applyBorder="1" applyAlignment="1">
      <alignment horizontal="right" vertical="center" shrinkToFit="1"/>
    </xf>
    <xf numFmtId="177" fontId="3" fillId="6" borderId="39" xfId="17" applyNumberFormat="1" applyFont="1" applyFill="1" applyBorder="1" applyAlignment="1">
      <alignment horizontal="right" vertical="center" shrinkToFit="1"/>
    </xf>
    <xf numFmtId="187" fontId="3" fillId="6" borderId="52" xfId="17" applyNumberFormat="1" applyFont="1" applyFill="1" applyBorder="1" applyAlignment="1">
      <alignment horizontal="right" vertical="center" shrinkToFit="1"/>
    </xf>
    <xf numFmtId="189" fontId="3" fillId="0" borderId="0" xfId="16" applyNumberFormat="1" applyFont="1" applyFill="1" applyBorder="1">
      <alignment vertical="center"/>
    </xf>
    <xf numFmtId="178" fontId="3" fillId="0" borderId="39" xfId="16" applyNumberFormat="1" applyFont="1" applyFill="1" applyBorder="1">
      <alignment vertical="center"/>
    </xf>
    <xf numFmtId="178" fontId="3" fillId="0" borderId="31" xfId="16" applyNumberFormat="1" applyFont="1" applyFill="1" applyBorder="1">
      <alignment vertical="center"/>
    </xf>
    <xf numFmtId="178" fontId="3" fillId="0" borderId="42" xfId="16" applyNumberFormat="1" applyFont="1" applyFill="1" applyBorder="1">
      <alignment vertical="center"/>
    </xf>
    <xf numFmtId="178" fontId="3" fillId="0" borderId="34" xfId="16" applyNumberFormat="1" applyFont="1" applyFill="1" applyBorder="1" applyAlignment="1">
      <alignment horizontal="center" vertical="center"/>
    </xf>
    <xf numFmtId="178" fontId="3" fillId="0" borderId="186" xfId="16" applyNumberFormat="1" applyFont="1" applyFill="1" applyBorder="1" applyAlignment="1">
      <alignment horizontal="center" vertical="center"/>
    </xf>
    <xf numFmtId="178" fontId="3" fillId="0" borderId="52" xfId="16" applyNumberFormat="1" applyFont="1" applyFill="1" applyBorder="1" applyAlignment="1">
      <alignment horizontal="center" vertical="center"/>
    </xf>
    <xf numFmtId="178" fontId="3" fillId="0" borderId="0" xfId="16" applyNumberFormat="1" applyFont="1" applyFill="1" applyBorder="1" applyAlignment="1">
      <alignment horizontal="center" vertical="center"/>
    </xf>
    <xf numFmtId="178" fontId="3" fillId="0" borderId="64" xfId="16" applyNumberFormat="1" applyFont="1" applyFill="1" applyBorder="1">
      <alignment vertical="center"/>
    </xf>
    <xf numFmtId="190" fontId="17" fillId="0" borderId="34" xfId="16" applyNumberFormat="1" applyFont="1" applyFill="1" applyBorder="1" applyAlignment="1">
      <alignment horizontal="right" vertical="center" shrinkToFit="1"/>
    </xf>
    <xf numFmtId="190" fontId="17" fillId="0" borderId="186" xfId="16" applyNumberFormat="1" applyFont="1" applyFill="1" applyBorder="1" applyAlignment="1">
      <alignment horizontal="right" vertical="center" shrinkToFit="1"/>
    </xf>
    <xf numFmtId="190" fontId="3" fillId="0" borderId="52" xfId="16" applyNumberFormat="1" applyFont="1" applyFill="1" applyBorder="1" applyAlignment="1">
      <alignment horizontal="right" vertical="center" shrinkToFit="1"/>
    </xf>
    <xf numFmtId="178" fontId="3" fillId="0" borderId="38" xfId="16" applyNumberFormat="1" applyFont="1" applyFill="1" applyBorder="1">
      <alignment vertical="center"/>
    </xf>
    <xf numFmtId="178" fontId="3" fillId="0" borderId="0" xfId="16" applyNumberFormat="1" applyFont="1" applyFill="1">
      <alignment vertical="center"/>
    </xf>
    <xf numFmtId="187" fontId="17" fillId="0" borderId="34" xfId="16" applyNumberFormat="1" applyFont="1" applyFill="1" applyBorder="1" applyAlignment="1">
      <alignment horizontal="right" vertical="center" shrinkToFit="1"/>
    </xf>
    <xf numFmtId="187" fontId="17" fillId="0" borderId="186" xfId="16" applyNumberFormat="1" applyFont="1" applyFill="1" applyBorder="1" applyAlignment="1">
      <alignment horizontal="right" vertical="center" shrinkToFit="1"/>
    </xf>
    <xf numFmtId="187" fontId="3" fillId="0" borderId="52" xfId="16" applyNumberFormat="1" applyFont="1" applyFill="1" applyBorder="1" applyAlignment="1">
      <alignment horizontal="right" vertical="center" shrinkToFit="1"/>
    </xf>
    <xf numFmtId="178" fontId="3" fillId="0" borderId="37" xfId="16" applyNumberFormat="1" applyFont="1" applyFill="1" applyBorder="1">
      <alignment vertical="center"/>
    </xf>
    <xf numFmtId="178" fontId="3" fillId="0" borderId="54" xfId="16" applyNumberFormat="1" applyFont="1" applyFill="1" applyBorder="1">
      <alignment vertical="center"/>
    </xf>
    <xf numFmtId="189" fontId="3" fillId="0" borderId="54" xfId="16" applyNumberFormat="1" applyFont="1" applyFill="1" applyBorder="1">
      <alignment vertical="center"/>
    </xf>
    <xf numFmtId="178" fontId="3" fillId="0" borderId="40" xfId="16" applyNumberFormat="1" applyFont="1" applyFill="1" applyBorder="1">
      <alignment vertical="center"/>
    </xf>
    <xf numFmtId="0" fontId="3" fillId="0" borderId="0" xfId="16" applyFont="1" applyFill="1">
      <alignment vertical="center"/>
    </xf>
    <xf numFmtId="0" fontId="1" fillId="0" borderId="48" xfId="16" applyFont="1" applyFill="1" applyBorder="1" applyAlignment="1"/>
    <xf numFmtId="0" fontId="1" fillId="0" borderId="38" xfId="16" applyFont="1" applyFill="1" applyBorder="1" applyAlignment="1"/>
    <xf numFmtId="177" fontId="3" fillId="6" borderId="34" xfId="16" applyNumberFormat="1" applyFont="1" applyFill="1" applyBorder="1" applyAlignment="1">
      <alignment horizontal="right" vertical="center" shrinkToFit="1"/>
    </xf>
    <xf numFmtId="177" fontId="3" fillId="6" borderId="186" xfId="16" applyNumberFormat="1" applyFont="1" applyFill="1" applyBorder="1" applyAlignment="1">
      <alignment horizontal="right" vertical="center" shrinkToFit="1"/>
    </xf>
    <xf numFmtId="187" fontId="3" fillId="6" borderId="52" xfId="16" applyNumberFormat="1" applyFont="1" applyFill="1" applyBorder="1" applyAlignment="1">
      <alignment horizontal="right" vertical="center" shrinkToFit="1"/>
    </xf>
    <xf numFmtId="177" fontId="3" fillId="0" borderId="34" xfId="16" applyNumberFormat="1" applyFont="1" applyFill="1" applyBorder="1" applyAlignment="1">
      <alignment horizontal="right" vertical="center" shrinkToFit="1"/>
    </xf>
    <xf numFmtId="177" fontId="3" fillId="0" borderId="186" xfId="16" applyNumberFormat="1" applyFont="1" applyFill="1" applyBorder="1" applyAlignment="1">
      <alignment horizontal="right" vertical="center" shrinkToFit="1"/>
    </xf>
    <xf numFmtId="0" fontId="3" fillId="0" borderId="0" xfId="16" applyFont="1" applyFill="1" applyBorder="1" applyAlignment="1"/>
    <xf numFmtId="0" fontId="1" fillId="0" borderId="0" xfId="16" applyFont="1" applyFill="1" applyBorder="1" applyAlignment="1"/>
    <xf numFmtId="189" fontId="3" fillId="0" borderId="12" xfId="16" applyNumberFormat="1" applyFont="1" applyFill="1" applyBorder="1">
      <alignment vertical="center"/>
    </xf>
    <xf numFmtId="0" fontId="1" fillId="0" borderId="54" xfId="16" applyFont="1" applyFill="1" applyBorder="1">
      <alignment vertical="center"/>
    </xf>
    <xf numFmtId="0" fontId="34" fillId="0" borderId="64" xfId="16" applyFont="1" applyFill="1" applyBorder="1">
      <alignment vertical="center"/>
    </xf>
    <xf numFmtId="0" fontId="1" fillId="0" borderId="54" xfId="17" applyFont="1" applyFill="1" applyBorder="1">
      <alignment vertical="center"/>
    </xf>
    <xf numFmtId="189" fontId="3" fillId="0" borderId="54" xfId="17" applyNumberFormat="1" applyFont="1" applyFill="1" applyBorder="1">
      <alignment vertical="center"/>
    </xf>
    <xf numFmtId="178" fontId="17" fillId="0" borderId="41" xfId="18" applyNumberFormat="1" applyFont="1" applyBorder="1" applyAlignment="1">
      <alignment vertical="center"/>
    </xf>
    <xf numFmtId="178" fontId="17" fillId="0" borderId="48" xfId="18" applyNumberFormat="1" applyFont="1" applyBorder="1" applyAlignment="1">
      <alignment vertical="center"/>
    </xf>
    <xf numFmtId="178" fontId="17" fillId="0" borderId="37" xfId="18" applyNumberFormat="1" applyFont="1" applyBorder="1" applyAlignment="1">
      <alignment vertical="center"/>
    </xf>
    <xf numFmtId="178" fontId="17" fillId="0" borderId="40" xfId="18" applyNumberFormat="1" applyFont="1" applyBorder="1" applyAlignment="1">
      <alignment vertical="center"/>
    </xf>
    <xf numFmtId="178" fontId="17" fillId="0" borderId="41" xfId="18" applyNumberFormat="1" applyFont="1" applyBorder="1" applyAlignment="1">
      <alignment horizontal="center" vertical="center"/>
    </xf>
    <xf numFmtId="178" fontId="17" fillId="0" borderId="52" xfId="18" applyNumberFormat="1" applyFont="1" applyBorder="1" applyAlignment="1">
      <alignment horizontal="center" vertical="center" wrapText="1"/>
    </xf>
    <xf numFmtId="178" fontId="24" fillId="0" borderId="53" xfId="18" applyNumberFormat="1" applyFont="1" applyBorder="1" applyAlignment="1">
      <alignment horizontal="center" vertical="center"/>
    </xf>
    <xf numFmtId="178" fontId="17" fillId="0" borderId="54" xfId="18" applyNumberFormat="1" applyFont="1" applyBorder="1" applyAlignment="1">
      <alignment horizontal="center" vertical="center" wrapText="1"/>
    </xf>
    <xf numFmtId="178" fontId="17" fillId="0" borderId="34" xfId="18" applyNumberFormat="1" applyFont="1" applyBorder="1" applyAlignment="1">
      <alignment horizontal="center" vertical="center"/>
    </xf>
    <xf numFmtId="177" fontId="17" fillId="0" borderId="15" xfId="19" applyNumberFormat="1" applyFont="1" applyFill="1" applyBorder="1" applyAlignment="1">
      <alignment horizontal="right" vertical="center" shrinkToFit="1"/>
    </xf>
    <xf numFmtId="177" fontId="17" fillId="0" borderId="41" xfId="19" applyNumberFormat="1" applyFont="1" applyFill="1" applyBorder="1" applyAlignment="1">
      <alignment horizontal="right" vertical="center" shrinkToFit="1"/>
    </xf>
    <xf numFmtId="187" fontId="17" fillId="0" borderId="55" xfId="19" applyNumberFormat="1" applyFont="1" applyFill="1" applyBorder="1" applyAlignment="1">
      <alignment horizontal="right" vertical="center" shrinkToFit="1"/>
    </xf>
    <xf numFmtId="177" fontId="17" fillId="0" borderId="53" xfId="19" applyNumberFormat="1" applyFont="1" applyFill="1" applyBorder="1" applyAlignment="1">
      <alignment horizontal="right" vertical="center" shrinkToFit="1"/>
    </xf>
    <xf numFmtId="187" fontId="17" fillId="0" borderId="56" xfId="19" applyNumberFormat="1" applyFont="1" applyFill="1" applyBorder="1" applyAlignment="1">
      <alignment horizontal="right" vertical="center" shrinkToFit="1"/>
    </xf>
    <xf numFmtId="187" fontId="17" fillId="0" borderId="15" xfId="19" applyNumberFormat="1" applyFont="1" applyBorder="1" applyAlignment="1">
      <alignment horizontal="right" vertical="center" shrinkToFit="1"/>
    </xf>
    <xf numFmtId="178" fontId="17" fillId="0" borderId="37" xfId="18" applyNumberFormat="1" applyFont="1" applyBorder="1" applyAlignment="1">
      <alignment horizontal="center" vertical="center"/>
    </xf>
    <xf numFmtId="178" fontId="17" fillId="0" borderId="57" xfId="18" applyNumberFormat="1" applyFont="1" applyBorder="1" applyAlignment="1">
      <alignment horizontal="center" vertical="center"/>
    </xf>
    <xf numFmtId="177" fontId="17" fillId="0" borderId="58" xfId="19" applyNumberFormat="1" applyFont="1" applyFill="1" applyBorder="1" applyAlignment="1">
      <alignment horizontal="right" vertical="center" shrinkToFit="1"/>
    </xf>
    <xf numFmtId="177" fontId="17" fillId="0" borderId="59" xfId="19" applyNumberFormat="1" applyFont="1" applyFill="1" applyBorder="1" applyAlignment="1">
      <alignment horizontal="right" vertical="center" shrinkToFit="1"/>
    </xf>
    <xf numFmtId="187" fontId="17" fillId="0" borderId="57" xfId="19" applyNumberFormat="1" applyFont="1" applyFill="1" applyBorder="1" applyAlignment="1">
      <alignment horizontal="right" vertical="center" shrinkToFit="1"/>
    </xf>
    <xf numFmtId="177" fontId="17" fillId="0" borderId="60" xfId="19" applyNumberFormat="1" applyFont="1" applyFill="1" applyBorder="1" applyAlignment="1">
      <alignment horizontal="right" vertical="center" shrinkToFit="1"/>
    </xf>
    <xf numFmtId="187" fontId="17" fillId="0" borderId="61" xfId="19" applyNumberFormat="1" applyFont="1" applyFill="1" applyBorder="1" applyAlignment="1">
      <alignment horizontal="right" vertical="center" shrinkToFit="1"/>
    </xf>
    <xf numFmtId="187" fontId="17" fillId="0" borderId="58" xfId="19" applyNumberFormat="1" applyFont="1" applyBorder="1" applyAlignment="1">
      <alignment horizontal="right" vertical="center" shrinkToFit="1"/>
    </xf>
    <xf numFmtId="178" fontId="17" fillId="0" borderId="48" xfId="18" applyNumberFormat="1" applyFont="1" applyBorder="1" applyAlignment="1">
      <alignment horizontal="center" vertical="center"/>
    </xf>
    <xf numFmtId="177" fontId="17" fillId="0" borderId="15" xfId="19" applyNumberFormat="1" applyFont="1" applyBorder="1" applyAlignment="1">
      <alignment horizontal="right" vertical="center" shrinkToFit="1"/>
    </xf>
    <xf numFmtId="177" fontId="17" fillId="0" borderId="41" xfId="19" applyNumberFormat="1" applyFont="1" applyBorder="1" applyAlignment="1">
      <alignment horizontal="right" vertical="center" shrinkToFit="1"/>
    </xf>
    <xf numFmtId="187" fontId="17" fillId="0" borderId="55" xfId="19" applyNumberFormat="1" applyFont="1" applyBorder="1" applyAlignment="1">
      <alignment horizontal="right" vertical="center" shrinkToFit="1"/>
    </xf>
    <xf numFmtId="177" fontId="17" fillId="0" borderId="53" xfId="19" applyNumberFormat="1" applyFont="1" applyBorder="1" applyAlignment="1">
      <alignment horizontal="right" vertical="center" shrinkToFit="1"/>
    </xf>
    <xf numFmtId="187" fontId="17" fillId="0" borderId="12" xfId="19" applyNumberFormat="1" applyFont="1" applyBorder="1" applyAlignment="1">
      <alignment horizontal="right" vertical="center" shrinkToFit="1"/>
    </xf>
    <xf numFmtId="0" fontId="1" fillId="0" borderId="37" xfId="16" applyFont="1" applyFill="1" applyBorder="1">
      <alignment vertical="center"/>
    </xf>
    <xf numFmtId="0" fontId="1" fillId="0" borderId="40" xfId="16" applyFont="1" applyFill="1" applyBorder="1">
      <alignment vertical="center"/>
    </xf>
    <xf numFmtId="0" fontId="0" fillId="6" borderId="0" xfId="6" applyFont="1" applyFill="1" applyAlignment="1">
      <alignment vertical="center"/>
    </xf>
    <xf numFmtId="0" fontId="16" fillId="6" borderId="0" xfId="6" applyFill="1" applyAlignment="1" applyProtection="1">
      <alignment vertical="center"/>
      <protection hidden="1"/>
    </xf>
    <xf numFmtId="0" fontId="1" fillId="0" borderId="0" xfId="16" applyFont="1">
      <alignment vertical="center"/>
    </xf>
    <xf numFmtId="0" fontId="16" fillId="6" borderId="0" xfId="6" applyFill="1" applyAlignment="1">
      <alignment vertical="center"/>
    </xf>
    <xf numFmtId="0" fontId="1" fillId="0" borderId="41" xfId="16" applyFont="1" applyBorder="1">
      <alignment vertical="center"/>
    </xf>
    <xf numFmtId="0" fontId="1" fillId="0" borderId="12" xfId="16" applyFont="1" applyBorder="1">
      <alignment vertical="center"/>
    </xf>
    <xf numFmtId="189" fontId="1" fillId="0" borderId="12" xfId="16" applyNumberFormat="1" applyFont="1" applyBorder="1">
      <alignment vertical="center"/>
    </xf>
    <xf numFmtId="0" fontId="1" fillId="0" borderId="48" xfId="16" applyFont="1" applyBorder="1">
      <alignment vertical="center"/>
    </xf>
    <xf numFmtId="0" fontId="34" fillId="0" borderId="0" xfId="16" applyFont="1">
      <alignment vertical="center"/>
    </xf>
    <xf numFmtId="0" fontId="1" fillId="0" borderId="64" xfId="16" applyFont="1" applyBorder="1">
      <alignment vertical="center"/>
    </xf>
    <xf numFmtId="0" fontId="1" fillId="0" borderId="38" xfId="16" applyFont="1" applyBorder="1">
      <alignment vertical="center"/>
    </xf>
    <xf numFmtId="0" fontId="1" fillId="0" borderId="37" xfId="16" applyFont="1" applyBorder="1">
      <alignment vertical="center"/>
    </xf>
    <xf numFmtId="0" fontId="1" fillId="0" borderId="54" xfId="16" applyFont="1" applyBorder="1">
      <alignment vertical="center"/>
    </xf>
    <xf numFmtId="0" fontId="1" fillId="0" borderId="40" xfId="16" applyFont="1" applyBorder="1">
      <alignment vertical="center"/>
    </xf>
    <xf numFmtId="0" fontId="1" fillId="0" borderId="31" xfId="16" applyFont="1" applyBorder="1">
      <alignment vertical="center"/>
    </xf>
    <xf numFmtId="0" fontId="34" fillId="0" borderId="41" xfId="16" applyFont="1" applyBorder="1">
      <alignment vertical="center"/>
    </xf>
    <xf numFmtId="178" fontId="38" fillId="0" borderId="0" xfId="16" applyNumberFormat="1" applyFont="1">
      <alignment vertical="center"/>
    </xf>
    <xf numFmtId="178" fontId="1" fillId="0" borderId="0" xfId="16" applyNumberFormat="1" applyFont="1">
      <alignment vertical="center"/>
    </xf>
    <xf numFmtId="179" fontId="1" fillId="6" borderId="0" xfId="17" applyNumberFormat="1" applyFont="1" applyFill="1" applyAlignment="1">
      <alignment vertical="center" wrapText="1"/>
    </xf>
    <xf numFmtId="49" fontId="1" fillId="6" borderId="0" xfId="17" applyNumberFormat="1" applyFont="1" applyFill="1" applyAlignment="1">
      <alignment horizontal="center" vertical="center" wrapText="1"/>
    </xf>
    <xf numFmtId="49" fontId="1" fillId="6" borderId="0" xfId="17" applyNumberFormat="1" applyFont="1" applyFill="1" applyAlignment="1">
      <alignment horizontal="center" vertical="center"/>
    </xf>
    <xf numFmtId="178" fontId="1" fillId="0" borderId="64" xfId="16" applyNumberFormat="1" applyFont="1" applyBorder="1">
      <alignment vertical="center"/>
    </xf>
    <xf numFmtId="178" fontId="1" fillId="0" borderId="38" xfId="16" applyNumberFormat="1" applyFont="1" applyBorder="1">
      <alignment vertical="center"/>
    </xf>
    <xf numFmtId="191" fontId="1" fillId="0" borderId="0" xfId="16" applyNumberFormat="1" applyFont="1">
      <alignment vertical="center"/>
    </xf>
    <xf numFmtId="178" fontId="1" fillId="0" borderId="37" xfId="16" applyNumberFormat="1" applyFont="1" applyBorder="1">
      <alignment vertical="center"/>
    </xf>
    <xf numFmtId="178" fontId="1" fillId="0" borderId="54" xfId="16" applyNumberFormat="1" applyFont="1" applyBorder="1">
      <alignment vertical="center"/>
    </xf>
    <xf numFmtId="189" fontId="1" fillId="0" borderId="54" xfId="16" applyNumberFormat="1" applyFont="1" applyBorder="1">
      <alignment vertical="center"/>
    </xf>
    <xf numFmtId="178" fontId="1" fillId="0" borderId="40" xfId="16" applyNumberFormat="1" applyFont="1" applyBorder="1">
      <alignment vertical="center"/>
    </xf>
    <xf numFmtId="0" fontId="34" fillId="0" borderId="64" xfId="16" applyFont="1" applyBorder="1">
      <alignment vertical="center"/>
    </xf>
    <xf numFmtId="0" fontId="1" fillId="0" borderId="0" xfId="17" applyFont="1">
      <alignment vertical="center"/>
    </xf>
    <xf numFmtId="189" fontId="1" fillId="0" borderId="0" xfId="17" applyNumberFormat="1" applyFont="1">
      <alignment vertical="center"/>
    </xf>
    <xf numFmtId="178" fontId="16" fillId="0" borderId="0" xfId="18" applyNumberFormat="1" applyAlignment="1">
      <alignment vertical="center"/>
    </xf>
    <xf numFmtId="177" fontId="16" fillId="0" borderId="0" xfId="19" applyNumberFormat="1" applyAlignment="1">
      <alignment horizontal="right" vertical="center"/>
    </xf>
    <xf numFmtId="187" fontId="16" fillId="0" borderId="0" xfId="19" applyNumberFormat="1" applyAlignment="1">
      <alignment horizontal="right" vertical="center"/>
    </xf>
    <xf numFmtId="178" fontId="1" fillId="6" borderId="0" xfId="16" applyNumberFormat="1" applyFont="1" applyFill="1" applyAlignment="1">
      <alignment vertical="center" wrapText="1"/>
    </xf>
    <xf numFmtId="178" fontId="16" fillId="0" borderId="0" xfId="18" applyNumberFormat="1" applyAlignment="1">
      <alignment horizontal="center" vertical="center"/>
    </xf>
    <xf numFmtId="0" fontId="39" fillId="0" borderId="0" xfId="20" applyFont="1">
      <alignment vertical="center"/>
    </xf>
    <xf numFmtId="180" fontId="1" fillId="0" borderId="0" xfId="16" applyNumberFormat="1" applyFont="1">
      <alignment vertical="center"/>
    </xf>
    <xf numFmtId="0" fontId="20" fillId="0" borderId="36" xfId="8" applyFont="1" applyFill="1" applyBorder="1" applyAlignment="1">
      <alignment horizontal="center" vertical="center"/>
    </xf>
    <xf numFmtId="0" fontId="20" fillId="0" borderId="8" xfId="8" applyFont="1" applyFill="1" applyBorder="1" applyAlignment="1">
      <alignment horizontal="center" vertical="center"/>
    </xf>
    <xf numFmtId="0" fontId="20" fillId="0" borderId="9" xfId="8" applyFont="1" applyFill="1" applyBorder="1" applyAlignment="1">
      <alignment horizontal="center" vertical="center"/>
    </xf>
    <xf numFmtId="0" fontId="24" fillId="0" borderId="36" xfId="7" applyFont="1" applyFill="1" applyBorder="1" applyAlignment="1">
      <alignment horizontal="left" vertical="center"/>
    </xf>
    <xf numFmtId="0" fontId="24" fillId="0" borderId="8" xfId="7" applyFont="1" applyFill="1" applyBorder="1" applyAlignment="1">
      <alignment horizontal="left" vertical="center"/>
    </xf>
    <xf numFmtId="0" fontId="24" fillId="0" borderId="9" xfId="7" applyFont="1" applyFill="1" applyBorder="1" applyAlignment="1">
      <alignment horizontal="left" vertical="center"/>
    </xf>
    <xf numFmtId="178" fontId="20" fillId="0" borderId="36" xfId="8" applyNumberFormat="1" applyFont="1" applyFill="1" applyBorder="1" applyAlignment="1">
      <alignment horizontal="right" vertical="center" shrinkToFit="1"/>
    </xf>
    <xf numFmtId="178" fontId="20" fillId="0" borderId="8" xfId="8" applyNumberFormat="1" applyFont="1" applyFill="1" applyBorder="1" applyAlignment="1">
      <alignment horizontal="right" vertical="center" shrinkToFit="1"/>
    </xf>
    <xf numFmtId="178" fontId="20" fillId="0" borderId="9" xfId="8" applyNumberFormat="1" applyFont="1" applyFill="1" applyBorder="1" applyAlignment="1">
      <alignment horizontal="right" vertical="center" shrinkToFit="1"/>
    </xf>
    <xf numFmtId="0" fontId="20" fillId="0" borderId="36" xfId="8" applyFont="1" applyFill="1" applyBorder="1" applyAlignment="1">
      <alignment horizontal="left" vertical="center"/>
    </xf>
    <xf numFmtId="0" fontId="20" fillId="0" borderId="8" xfId="8" applyFont="1" applyFill="1" applyBorder="1" applyAlignment="1">
      <alignment horizontal="left" vertical="center"/>
    </xf>
    <xf numFmtId="0" fontId="20" fillId="0" borderId="9" xfId="8" applyFont="1" applyFill="1" applyBorder="1" applyAlignment="1">
      <alignment horizontal="left" vertical="center"/>
    </xf>
    <xf numFmtId="181" fontId="20" fillId="0" borderId="36" xfId="8" applyNumberFormat="1" applyFont="1" applyFill="1" applyBorder="1" applyAlignment="1">
      <alignment horizontal="right" vertical="center" shrinkToFit="1"/>
    </xf>
    <xf numFmtId="181" fontId="20" fillId="0" borderId="8" xfId="8" applyNumberFormat="1" applyFont="1" applyFill="1" applyBorder="1" applyAlignment="1">
      <alignment horizontal="right" vertical="center" shrinkToFit="1"/>
    </xf>
    <xf numFmtId="181" fontId="20" fillId="0" borderId="9" xfId="8" applyNumberFormat="1" applyFont="1" applyFill="1" applyBorder="1" applyAlignment="1">
      <alignment horizontal="right" vertical="center" shrinkToFit="1"/>
    </xf>
    <xf numFmtId="49" fontId="21" fillId="0" borderId="0" xfId="8" applyNumberFormat="1" applyFont="1" applyFill="1" applyAlignment="1">
      <alignment horizontal="center" vertical="center"/>
    </xf>
    <xf numFmtId="0" fontId="20" fillId="0" borderId="4" xfId="8" applyFont="1" applyFill="1" applyBorder="1" applyAlignment="1">
      <alignment horizontal="center" vertical="center"/>
    </xf>
    <xf numFmtId="0" fontId="20" fillId="0" borderId="23" xfId="8" applyFont="1" applyFill="1" applyBorder="1" applyAlignment="1">
      <alignment horizontal="center" vertical="center"/>
    </xf>
    <xf numFmtId="0" fontId="20" fillId="0" borderId="5" xfId="8" applyFont="1" applyFill="1" applyBorder="1" applyAlignment="1">
      <alignment horizontal="center" vertical="center"/>
    </xf>
    <xf numFmtId="0" fontId="20" fillId="0" borderId="49" xfId="8" applyFont="1" applyFill="1" applyBorder="1" applyAlignment="1">
      <alignment horizontal="center" vertical="center"/>
    </xf>
    <xf numFmtId="0" fontId="20" fillId="0" borderId="38" xfId="8" applyFont="1" applyFill="1" applyBorder="1" applyAlignment="1">
      <alignment horizontal="center" vertical="center"/>
    </xf>
    <xf numFmtId="0" fontId="20" fillId="0" borderId="63" xfId="8" applyFont="1" applyFill="1" applyBorder="1" applyAlignment="1">
      <alignment horizontal="center" vertical="center"/>
    </xf>
    <xf numFmtId="0" fontId="20" fillId="0" borderId="68" xfId="8" applyFont="1" applyFill="1" applyBorder="1" applyAlignment="1">
      <alignment horizontal="center" vertical="center"/>
    </xf>
    <xf numFmtId="0" fontId="20" fillId="0" borderId="40" xfId="8" applyFont="1" applyFill="1" applyBorder="1" applyAlignment="1">
      <alignment horizontal="center" vertical="center"/>
    </xf>
    <xf numFmtId="0" fontId="20" fillId="0" borderId="47" xfId="8" applyFont="1" applyFill="1" applyBorder="1" applyAlignment="1">
      <alignment horizontal="center" vertical="center"/>
    </xf>
    <xf numFmtId="0" fontId="20" fillId="0" borderId="62" xfId="8" applyFont="1" applyFill="1" applyBorder="1" applyAlignment="1">
      <alignment horizontal="center" vertical="center"/>
    </xf>
    <xf numFmtId="0" fontId="20" fillId="0" borderId="10" xfId="8" applyFont="1" applyFill="1" applyBorder="1" applyAlignment="1">
      <alignment horizontal="center" vertical="center"/>
    </xf>
    <xf numFmtId="0" fontId="20" fillId="0" borderId="64" xfId="8" applyFont="1" applyFill="1" applyBorder="1" applyAlignment="1">
      <alignment horizontal="center" vertical="center"/>
    </xf>
    <xf numFmtId="0" fontId="20" fillId="0" borderId="65" xfId="8" applyFont="1" applyFill="1" applyBorder="1" applyAlignment="1">
      <alignment horizontal="center" vertical="center"/>
    </xf>
    <xf numFmtId="0" fontId="20" fillId="0" borderId="37" xfId="8" applyFont="1" applyFill="1" applyBorder="1" applyAlignment="1">
      <alignment horizontal="center" vertical="center"/>
    </xf>
    <xf numFmtId="0" fontId="20" fillId="0" borderId="69" xfId="8" applyFont="1" applyFill="1" applyBorder="1" applyAlignment="1">
      <alignment horizontal="center" vertical="center"/>
    </xf>
    <xf numFmtId="0" fontId="20" fillId="0" borderId="7" xfId="8" applyFont="1" applyFill="1" applyBorder="1" applyAlignment="1">
      <alignment horizontal="center" vertical="center"/>
    </xf>
    <xf numFmtId="0" fontId="20" fillId="0" borderId="0" xfId="8" applyFont="1" applyFill="1" applyBorder="1" applyAlignment="1">
      <alignment horizontal="center" vertical="center"/>
    </xf>
    <xf numFmtId="0" fontId="20" fillId="0" borderId="24" xfId="8" applyFont="1" applyFill="1" applyBorder="1" applyAlignment="1">
      <alignment horizontal="center" vertical="center"/>
    </xf>
    <xf numFmtId="0" fontId="20" fillId="0" borderId="54" xfId="8" applyFont="1" applyFill="1" applyBorder="1" applyAlignment="1">
      <alignment horizontal="center" vertical="center"/>
    </xf>
    <xf numFmtId="0" fontId="20" fillId="0" borderId="66" xfId="8" applyFont="1" applyFill="1" applyBorder="1" applyAlignment="1">
      <alignment horizontal="center" vertical="center"/>
    </xf>
    <xf numFmtId="0" fontId="20" fillId="0" borderId="67" xfId="8" applyFont="1" applyFill="1" applyBorder="1" applyAlignment="1">
      <alignment horizontal="center" vertical="center"/>
    </xf>
    <xf numFmtId="0" fontId="20" fillId="0" borderId="1" xfId="8" applyFont="1" applyFill="1" applyBorder="1" applyAlignment="1">
      <alignment horizontal="center" vertical="center"/>
    </xf>
    <xf numFmtId="0" fontId="20" fillId="0" borderId="2" xfId="8" applyFont="1" applyFill="1" applyBorder="1" applyAlignment="1">
      <alignment horizontal="center" vertical="center"/>
    </xf>
    <xf numFmtId="0" fontId="20" fillId="0" borderId="3" xfId="8" applyFont="1" applyFill="1" applyBorder="1" applyAlignment="1">
      <alignment horizontal="center" vertical="center"/>
    </xf>
    <xf numFmtId="181" fontId="20" fillId="0" borderId="7" xfId="8" applyNumberFormat="1" applyFont="1" applyFill="1" applyBorder="1" applyAlignment="1">
      <alignment horizontal="right" vertical="center" shrinkToFit="1"/>
    </xf>
    <xf numFmtId="181" fontId="20" fillId="0" borderId="0" xfId="8" applyNumberFormat="1" applyFont="1" applyFill="1" applyBorder="1" applyAlignment="1">
      <alignment horizontal="right" vertical="center" shrinkToFit="1"/>
    </xf>
    <xf numFmtId="181" fontId="20" fillId="0" borderId="66" xfId="8" applyNumberFormat="1" applyFont="1" applyFill="1" applyBorder="1" applyAlignment="1">
      <alignment horizontal="right" vertical="center" shrinkToFit="1"/>
    </xf>
    <xf numFmtId="178" fontId="20" fillId="0" borderId="7" xfId="8" applyNumberFormat="1" applyFont="1" applyFill="1" applyBorder="1" applyAlignment="1">
      <alignment horizontal="right" vertical="center" shrinkToFit="1"/>
    </xf>
    <xf numFmtId="178" fontId="20" fillId="0" borderId="0" xfId="8" applyNumberFormat="1" applyFont="1" applyFill="1" applyBorder="1" applyAlignment="1">
      <alignment horizontal="right" vertical="center" shrinkToFit="1"/>
    </xf>
    <xf numFmtId="178" fontId="20" fillId="0" borderId="66" xfId="8" applyNumberFormat="1" applyFont="1" applyFill="1" applyBorder="1" applyAlignment="1">
      <alignment horizontal="right" vertical="center" shrinkToFit="1"/>
    </xf>
    <xf numFmtId="0" fontId="20" fillId="0" borderId="7" xfId="8" applyFont="1" applyFill="1" applyBorder="1" applyAlignment="1">
      <alignment horizontal="left" vertical="center"/>
    </xf>
    <xf numFmtId="0" fontId="20" fillId="0" borderId="0" xfId="8" applyFont="1" applyFill="1" applyBorder="1" applyAlignment="1">
      <alignment horizontal="left" vertical="center"/>
    </xf>
    <xf numFmtId="0" fontId="20" fillId="0" borderId="66" xfId="8" applyFont="1" applyFill="1" applyBorder="1" applyAlignment="1">
      <alignment horizontal="left" vertical="center"/>
    </xf>
    <xf numFmtId="0" fontId="20" fillId="0" borderId="14" xfId="8" applyFont="1" applyFill="1" applyBorder="1" applyAlignment="1">
      <alignment horizontal="center" vertical="center"/>
    </xf>
    <xf numFmtId="0" fontId="20" fillId="0" borderId="48" xfId="8" applyFont="1" applyFill="1" applyBorder="1" applyAlignment="1">
      <alignment horizontal="center" vertical="center"/>
    </xf>
    <xf numFmtId="0" fontId="20" fillId="0" borderId="15" xfId="8" applyFont="1" applyFill="1" applyBorder="1" applyAlignment="1">
      <alignment horizontal="center" vertical="center"/>
    </xf>
    <xf numFmtId="0" fontId="20" fillId="0" borderId="50" xfId="8" applyFont="1" applyFill="1" applyBorder="1" applyAlignment="1">
      <alignment horizontal="center" vertical="center"/>
    </xf>
    <xf numFmtId="0" fontId="20" fillId="0" borderId="70" xfId="8" applyFont="1" applyFill="1" applyBorder="1" applyAlignment="1">
      <alignment horizontal="center" vertical="center"/>
    </xf>
    <xf numFmtId="0" fontId="20" fillId="0" borderId="71" xfId="8" applyFont="1" applyFill="1" applyBorder="1" applyAlignment="1">
      <alignment horizontal="center" vertical="center"/>
    </xf>
    <xf numFmtId="0" fontId="20" fillId="0" borderId="41" xfId="8" applyFont="1" applyFill="1" applyBorder="1" applyAlignment="1">
      <alignment horizontal="center" vertical="center"/>
    </xf>
    <xf numFmtId="0" fontId="20" fillId="0" borderId="16" xfId="8" applyFont="1" applyFill="1" applyBorder="1" applyAlignment="1">
      <alignment horizontal="center" vertical="center"/>
    </xf>
    <xf numFmtId="0" fontId="20" fillId="0" borderId="72" xfId="8" applyFont="1" applyFill="1" applyBorder="1" applyAlignment="1">
      <alignment horizontal="center" vertical="center"/>
    </xf>
    <xf numFmtId="0" fontId="20" fillId="0" borderId="73" xfId="8" applyFont="1" applyFill="1" applyBorder="1" applyAlignment="1">
      <alignment horizontal="center" vertical="center"/>
    </xf>
    <xf numFmtId="0" fontId="20" fillId="0" borderId="11" xfId="8" applyFont="1" applyFill="1" applyBorder="1" applyAlignment="1">
      <alignment horizontal="center" vertical="center"/>
    </xf>
    <xf numFmtId="0" fontId="20" fillId="0" borderId="12" xfId="8" applyFont="1" applyFill="1" applyBorder="1" applyAlignment="1">
      <alignment horizontal="center" vertical="center"/>
    </xf>
    <xf numFmtId="0" fontId="20" fillId="0" borderId="74" xfId="8" applyFont="1" applyFill="1" applyBorder="1" applyAlignment="1">
      <alignment horizontal="center" vertical="center"/>
    </xf>
    <xf numFmtId="0" fontId="20" fillId="0" borderId="75" xfId="8" applyFont="1" applyFill="1" applyBorder="1" applyAlignment="1">
      <alignment horizontal="center" vertical="center"/>
    </xf>
    <xf numFmtId="49" fontId="20" fillId="0" borderId="41" xfId="8" applyNumberFormat="1" applyFont="1" applyFill="1" applyBorder="1" applyAlignment="1">
      <alignment horizontal="center" vertical="center"/>
    </xf>
    <xf numFmtId="49" fontId="20" fillId="0" borderId="12" xfId="8" applyNumberFormat="1" applyFont="1" applyFill="1" applyBorder="1" applyAlignment="1">
      <alignment horizontal="center" vertical="center"/>
    </xf>
    <xf numFmtId="49" fontId="20" fillId="0" borderId="13" xfId="8" applyNumberFormat="1" applyFont="1" applyFill="1" applyBorder="1" applyAlignment="1">
      <alignment horizontal="center" vertical="center"/>
    </xf>
    <xf numFmtId="49" fontId="20" fillId="0" borderId="64" xfId="8" applyNumberFormat="1" applyFont="1" applyFill="1" applyBorder="1" applyAlignment="1">
      <alignment horizontal="center" vertical="center"/>
    </xf>
    <xf numFmtId="49" fontId="20" fillId="0" borderId="0" xfId="8" applyNumberFormat="1" applyFont="1" applyFill="1" applyBorder="1" applyAlignment="1">
      <alignment horizontal="center" vertical="center"/>
    </xf>
    <xf numFmtId="49" fontId="20" fillId="0" borderId="66" xfId="8" applyNumberFormat="1" applyFont="1" applyFill="1" applyBorder="1" applyAlignment="1">
      <alignment horizontal="center" vertical="center"/>
    </xf>
    <xf numFmtId="49" fontId="20" fillId="0" borderId="72" xfId="8" applyNumberFormat="1" applyFont="1" applyFill="1" applyBorder="1" applyAlignment="1">
      <alignment horizontal="center" vertical="center"/>
    </xf>
    <xf numFmtId="49" fontId="20" fillId="0" borderId="75" xfId="8" applyNumberFormat="1" applyFont="1" applyFill="1" applyBorder="1" applyAlignment="1">
      <alignment horizontal="center" vertical="center"/>
    </xf>
    <xf numFmtId="49" fontId="20" fillId="0" borderId="76" xfId="8" applyNumberFormat="1" applyFont="1" applyFill="1" applyBorder="1" applyAlignment="1">
      <alignment horizontal="center" vertical="center"/>
    </xf>
    <xf numFmtId="0" fontId="20" fillId="0" borderId="30" xfId="8" applyFont="1" applyFill="1" applyBorder="1" applyAlignment="1">
      <alignment vertical="center"/>
    </xf>
    <xf numFmtId="0" fontId="20" fillId="0" borderId="31" xfId="8" applyFont="1" applyFill="1" applyBorder="1" applyAlignment="1">
      <alignment vertical="center"/>
    </xf>
    <xf numFmtId="0" fontId="20" fillId="0" borderId="42" xfId="8" applyFont="1" applyFill="1" applyBorder="1" applyAlignment="1">
      <alignment vertical="center"/>
    </xf>
    <xf numFmtId="0" fontId="20" fillId="0" borderId="39" xfId="8" applyFont="1" applyFill="1" applyBorder="1" applyAlignment="1">
      <alignment horizontal="center" vertical="center"/>
    </xf>
    <xf numFmtId="0" fontId="20" fillId="0" borderId="31" xfId="8" applyFont="1" applyFill="1" applyBorder="1" applyAlignment="1">
      <alignment horizontal="center" vertical="center"/>
    </xf>
    <xf numFmtId="0" fontId="24" fillId="0" borderId="7" xfId="7" applyFont="1" applyFill="1" applyBorder="1" applyAlignment="1">
      <alignment horizontal="left" vertical="center"/>
    </xf>
    <xf numFmtId="0" fontId="24" fillId="0" borderId="0" xfId="7" applyFont="1" applyFill="1" applyBorder="1" applyAlignment="1">
      <alignment horizontal="left" vertical="center"/>
    </xf>
    <xf numFmtId="0" fontId="24" fillId="0" borderId="66" xfId="7" applyFont="1" applyFill="1" applyBorder="1" applyAlignment="1">
      <alignment horizontal="left" vertical="center"/>
    </xf>
    <xf numFmtId="182" fontId="20" fillId="0" borderId="7" xfId="8" applyNumberFormat="1" applyFont="1" applyFill="1" applyBorder="1" applyAlignment="1">
      <alignment horizontal="right" vertical="center" shrinkToFit="1"/>
    </xf>
    <xf numFmtId="182" fontId="20" fillId="0" borderId="0" xfId="8" applyNumberFormat="1" applyFont="1" applyFill="1" applyBorder="1" applyAlignment="1">
      <alignment horizontal="right" vertical="center" shrinkToFit="1"/>
    </xf>
    <xf numFmtId="182" fontId="20" fillId="0" borderId="66" xfId="8" applyNumberFormat="1" applyFont="1" applyFill="1" applyBorder="1" applyAlignment="1">
      <alignment horizontal="right" vertical="center" shrinkToFit="1"/>
    </xf>
    <xf numFmtId="183" fontId="20" fillId="0" borderId="7" xfId="8" applyNumberFormat="1" applyFont="1" applyFill="1" applyBorder="1" applyAlignment="1">
      <alignment horizontal="right" vertical="center" shrinkToFit="1"/>
    </xf>
    <xf numFmtId="183" fontId="20" fillId="0" borderId="0" xfId="8" applyNumberFormat="1" applyFont="1" applyFill="1" applyBorder="1" applyAlignment="1">
      <alignment horizontal="right" vertical="center" shrinkToFit="1"/>
    </xf>
    <xf numFmtId="183" fontId="20" fillId="0" borderId="66" xfId="8" applyNumberFormat="1" applyFont="1" applyFill="1" applyBorder="1" applyAlignment="1">
      <alignment horizontal="right" vertical="center" shrinkToFit="1"/>
    </xf>
    <xf numFmtId="0" fontId="20" fillId="0" borderId="77" xfId="8" applyFont="1" applyFill="1" applyBorder="1" applyAlignment="1">
      <alignment horizontal="center" vertical="center"/>
    </xf>
    <xf numFmtId="0" fontId="20" fillId="0" borderId="45" xfId="8" applyFont="1" applyFill="1" applyBorder="1" applyAlignment="1">
      <alignment vertical="center"/>
    </xf>
    <xf numFmtId="0" fontId="20" fillId="0" borderId="25" xfId="8" applyFont="1" applyFill="1" applyBorder="1" applyAlignment="1">
      <alignment vertical="center"/>
    </xf>
    <xf numFmtId="0" fontId="20" fillId="0" borderId="46" xfId="8" applyFont="1" applyFill="1" applyBorder="1" applyAlignment="1">
      <alignment vertical="center"/>
    </xf>
    <xf numFmtId="178" fontId="20" fillId="0" borderId="45" xfId="8" applyNumberFormat="1" applyFont="1" applyFill="1" applyBorder="1" applyAlignment="1">
      <alignment horizontal="right" vertical="center" shrinkToFit="1"/>
    </xf>
    <xf numFmtId="178" fontId="20" fillId="0" borderId="25" xfId="8" applyNumberFormat="1" applyFont="1" applyFill="1" applyBorder="1" applyAlignment="1">
      <alignment horizontal="right" vertical="center" shrinkToFit="1"/>
    </xf>
    <xf numFmtId="178" fontId="20" fillId="0" borderId="26" xfId="8" applyNumberFormat="1" applyFont="1" applyFill="1" applyBorder="1" applyAlignment="1">
      <alignment horizontal="right" vertical="center" shrinkToFit="1"/>
    </xf>
    <xf numFmtId="0" fontId="20" fillId="0" borderId="39" xfId="8" applyFont="1" applyFill="1" applyBorder="1" applyAlignment="1">
      <alignment vertical="center"/>
    </xf>
    <xf numFmtId="178" fontId="20" fillId="0" borderId="39" xfId="8" applyNumberFormat="1" applyFont="1" applyFill="1" applyBorder="1" applyAlignment="1">
      <alignment horizontal="right" vertical="center" shrinkToFit="1"/>
    </xf>
    <xf numFmtId="178" fontId="20" fillId="0" borderId="31" xfId="8" applyNumberFormat="1" applyFont="1" applyFill="1" applyBorder="1" applyAlignment="1">
      <alignment horizontal="right" vertical="center" shrinkToFit="1"/>
    </xf>
    <xf numFmtId="178" fontId="20" fillId="0" borderId="32" xfId="8" applyNumberFormat="1" applyFont="1" applyFill="1" applyBorder="1" applyAlignment="1">
      <alignment horizontal="right" vertical="center" shrinkToFit="1"/>
    </xf>
    <xf numFmtId="0" fontId="20" fillId="0" borderId="44" xfId="8" applyFont="1" applyFill="1" applyBorder="1" applyAlignment="1">
      <alignment vertical="center"/>
    </xf>
    <xf numFmtId="0" fontId="20" fillId="0" borderId="18" xfId="8" applyFont="1" applyFill="1" applyBorder="1" applyAlignment="1">
      <alignment vertical="center"/>
    </xf>
    <xf numFmtId="0" fontId="20" fillId="0" borderId="43" xfId="8" applyFont="1" applyFill="1" applyBorder="1" applyAlignment="1">
      <alignment vertical="center"/>
    </xf>
    <xf numFmtId="185" fontId="20" fillId="0" borderId="44" xfId="8" applyNumberFormat="1" applyFont="1" applyFill="1" applyBorder="1" applyAlignment="1">
      <alignment horizontal="right" vertical="center" shrinkToFit="1"/>
    </xf>
    <xf numFmtId="185" fontId="20" fillId="0" borderId="18" xfId="8" applyNumberFormat="1" applyFont="1" applyFill="1" applyBorder="1" applyAlignment="1">
      <alignment horizontal="right" vertical="center" shrinkToFit="1"/>
    </xf>
    <xf numFmtId="185" fontId="20" fillId="0" borderId="19" xfId="8" applyNumberFormat="1" applyFont="1" applyFill="1" applyBorder="1" applyAlignment="1">
      <alignment horizontal="right" vertical="center" shrinkToFit="1"/>
    </xf>
    <xf numFmtId="0" fontId="20" fillId="0" borderId="36" xfId="8" applyFont="1" applyFill="1" applyBorder="1" applyAlignment="1">
      <alignment horizontal="center" vertical="center" wrapText="1"/>
    </xf>
    <xf numFmtId="0" fontId="20" fillId="0" borderId="8" xfId="8" applyFont="1" applyFill="1" applyBorder="1" applyAlignment="1">
      <alignment horizontal="center" vertical="center" wrapText="1"/>
    </xf>
    <xf numFmtId="0" fontId="20" fillId="0" borderId="23" xfId="8" applyFont="1" applyFill="1" applyBorder="1" applyAlignment="1">
      <alignment horizontal="center" vertical="center" wrapText="1"/>
    </xf>
    <xf numFmtId="0" fontId="20" fillId="0" borderId="7" xfId="8" applyFont="1" applyFill="1" applyBorder="1" applyAlignment="1">
      <alignment horizontal="center" vertical="center" wrapText="1"/>
    </xf>
    <xf numFmtId="0" fontId="20" fillId="0" borderId="0" xfId="8" applyFont="1" applyFill="1" applyBorder="1" applyAlignment="1">
      <alignment horizontal="center" vertical="center" wrapText="1"/>
    </xf>
    <xf numFmtId="0" fontId="20" fillId="0" borderId="38" xfId="8" applyFont="1" applyFill="1" applyBorder="1" applyAlignment="1">
      <alignment horizontal="center" vertical="center" wrapText="1"/>
    </xf>
    <xf numFmtId="0" fontId="20" fillId="0" borderId="74" xfId="8" applyFont="1" applyFill="1" applyBorder="1" applyAlignment="1">
      <alignment horizontal="center" vertical="center" wrapText="1"/>
    </xf>
    <xf numFmtId="0" fontId="20" fillId="0" borderId="75" xfId="8" applyFont="1" applyFill="1" applyBorder="1" applyAlignment="1">
      <alignment horizontal="center" vertical="center" wrapText="1"/>
    </xf>
    <xf numFmtId="0" fontId="20" fillId="0" borderId="70" xfId="8" applyFont="1" applyFill="1" applyBorder="1" applyAlignment="1">
      <alignment horizontal="center" vertical="center" wrapText="1"/>
    </xf>
    <xf numFmtId="0" fontId="24" fillId="0" borderId="62" xfId="8" applyFont="1" applyFill="1" applyBorder="1" applyAlignment="1">
      <alignment vertical="center"/>
    </xf>
    <xf numFmtId="0" fontId="24" fillId="0" borderId="25" xfId="8" applyFont="1" applyFill="1" applyBorder="1" applyAlignment="1">
      <alignment vertical="center"/>
    </xf>
    <xf numFmtId="0" fontId="24" fillId="0" borderId="46" xfId="8" applyFont="1" applyFill="1" applyBorder="1" applyAlignment="1">
      <alignment vertical="center"/>
    </xf>
    <xf numFmtId="178" fontId="24" fillId="0" borderId="62" xfId="8" applyNumberFormat="1" applyFont="1" applyFill="1" applyBorder="1" applyAlignment="1">
      <alignment horizontal="right" vertical="center" shrinkToFit="1"/>
    </xf>
    <xf numFmtId="178" fontId="24" fillId="0" borderId="8" xfId="8" applyNumberFormat="1" applyFont="1" applyFill="1" applyBorder="1" applyAlignment="1">
      <alignment horizontal="right" vertical="center" shrinkToFit="1"/>
    </xf>
    <xf numFmtId="178" fontId="24" fillId="0" borderId="9" xfId="8" applyNumberFormat="1" applyFont="1" applyFill="1" applyBorder="1" applyAlignment="1">
      <alignment horizontal="right" vertical="center" shrinkToFit="1"/>
    </xf>
    <xf numFmtId="0" fontId="20" fillId="0" borderId="30" xfId="8" applyFont="1" applyFill="1" applyBorder="1" applyAlignment="1">
      <alignment horizontal="center" vertical="center"/>
    </xf>
    <xf numFmtId="0" fontId="20" fillId="0" borderId="42" xfId="8" applyFont="1" applyFill="1" applyBorder="1" applyAlignment="1">
      <alignment horizontal="center" vertical="center"/>
    </xf>
    <xf numFmtId="0" fontId="20" fillId="0" borderId="39" xfId="8" applyFont="1" applyFill="1" applyBorder="1" applyAlignment="1">
      <alignment horizontal="center" vertical="center" shrinkToFit="1"/>
    </xf>
    <xf numFmtId="0" fontId="20" fillId="0" borderId="31" xfId="8" applyFont="1" applyFill="1" applyBorder="1" applyAlignment="1">
      <alignment horizontal="center" vertical="center" shrinkToFit="1"/>
    </xf>
    <xf numFmtId="0" fontId="20" fillId="0" borderId="42" xfId="8" applyFont="1" applyFill="1" applyBorder="1" applyAlignment="1">
      <alignment horizontal="center" vertical="center" shrinkToFit="1"/>
    </xf>
    <xf numFmtId="0" fontId="20" fillId="0" borderId="32" xfId="8" applyFont="1" applyFill="1" applyBorder="1" applyAlignment="1">
      <alignment horizontal="center" vertical="center" shrinkToFit="1"/>
    </xf>
    <xf numFmtId="0" fontId="24" fillId="0" borderId="41" xfId="8" applyFont="1" applyFill="1" applyBorder="1" applyAlignment="1">
      <alignment vertical="center"/>
    </xf>
    <xf numFmtId="0" fontId="24" fillId="0" borderId="31" xfId="8" applyFont="1" applyFill="1" applyBorder="1" applyAlignment="1">
      <alignment vertical="center"/>
    </xf>
    <xf numFmtId="0" fontId="24" fillId="0" borderId="42" xfId="8" applyFont="1" applyFill="1" applyBorder="1" applyAlignment="1">
      <alignment vertical="center"/>
    </xf>
    <xf numFmtId="178" fontId="24" fillId="0" borderId="39" xfId="8" applyNumberFormat="1" applyFont="1" applyFill="1" applyBorder="1" applyAlignment="1">
      <alignment horizontal="right" vertical="center" shrinkToFit="1"/>
    </xf>
    <xf numFmtId="178" fontId="24" fillId="0" borderId="31" xfId="8" applyNumberFormat="1" applyFont="1" applyFill="1" applyBorder="1" applyAlignment="1">
      <alignment horizontal="right" vertical="center" shrinkToFit="1"/>
    </xf>
    <xf numFmtId="178" fontId="24" fillId="0" borderId="32" xfId="8" applyNumberFormat="1" applyFont="1" applyFill="1" applyBorder="1" applyAlignment="1">
      <alignment horizontal="right" vertical="center" shrinkToFit="1"/>
    </xf>
    <xf numFmtId="181" fontId="20" fillId="0" borderId="39" xfId="8" applyNumberFormat="1" applyFont="1" applyFill="1" applyBorder="1" applyAlignment="1">
      <alignment horizontal="right" vertical="center" shrinkToFit="1"/>
    </xf>
    <xf numFmtId="181" fontId="20" fillId="0" borderId="31" xfId="8" applyNumberFormat="1" applyFont="1" applyFill="1" applyBorder="1" applyAlignment="1">
      <alignment horizontal="right" vertical="center" shrinkToFit="1"/>
    </xf>
    <xf numFmtId="181" fontId="20" fillId="0" borderId="42" xfId="8" applyNumberFormat="1" applyFont="1" applyFill="1" applyBorder="1" applyAlignment="1">
      <alignment horizontal="right" vertical="center" shrinkToFit="1"/>
    </xf>
    <xf numFmtId="181" fontId="20" fillId="0" borderId="32" xfId="8" applyNumberFormat="1" applyFont="1" applyFill="1" applyBorder="1" applyAlignment="1">
      <alignment horizontal="right" vertical="center" shrinkToFit="1"/>
    </xf>
    <xf numFmtId="0" fontId="24" fillId="0" borderId="41" xfId="9" applyFont="1" applyFill="1" applyBorder="1" applyAlignment="1">
      <alignment horizontal="center" vertical="center" shrinkToFit="1"/>
    </xf>
    <xf numFmtId="0" fontId="24" fillId="0" borderId="12" xfId="9" applyFont="1" applyFill="1" applyBorder="1" applyAlignment="1">
      <alignment horizontal="center" vertical="center" shrinkToFit="1"/>
    </xf>
    <xf numFmtId="0" fontId="24" fillId="0" borderId="48" xfId="9" applyFont="1" applyFill="1" applyBorder="1" applyAlignment="1">
      <alignment horizontal="center" vertical="center" shrinkToFit="1"/>
    </xf>
    <xf numFmtId="178" fontId="20" fillId="0" borderId="42" xfId="8" applyNumberFormat="1" applyFont="1" applyFill="1" applyBorder="1" applyAlignment="1">
      <alignment horizontal="right" vertical="center" shrinkToFit="1"/>
    </xf>
    <xf numFmtId="0" fontId="20" fillId="0" borderId="74" xfId="8" applyFont="1" applyFill="1" applyBorder="1" applyAlignment="1">
      <alignment horizontal="left" vertical="center"/>
    </xf>
    <xf numFmtId="0" fontId="20" fillId="0" borderId="75" xfId="8" applyFont="1" applyFill="1" applyBorder="1" applyAlignment="1">
      <alignment horizontal="left" vertical="center"/>
    </xf>
    <xf numFmtId="0" fontId="20" fillId="0" borderId="76" xfId="8" applyFont="1" applyFill="1" applyBorder="1" applyAlignment="1">
      <alignment horizontal="left" vertical="center"/>
    </xf>
    <xf numFmtId="181" fontId="20" fillId="0" borderId="74" xfId="8" applyNumberFormat="1" applyFont="1" applyFill="1" applyBorder="1" applyAlignment="1">
      <alignment horizontal="right" vertical="center" shrinkToFit="1"/>
    </xf>
    <xf numFmtId="181" fontId="20" fillId="0" borderId="75" xfId="8" applyNumberFormat="1" applyFont="1" applyFill="1" applyBorder="1" applyAlignment="1">
      <alignment horizontal="right" vertical="center" shrinkToFit="1"/>
    </xf>
    <xf numFmtId="181" fontId="20" fillId="0" borderId="76" xfId="8" applyNumberFormat="1" applyFont="1" applyFill="1" applyBorder="1" applyAlignment="1">
      <alignment horizontal="right" vertical="center" shrinkToFit="1"/>
    </xf>
    <xf numFmtId="0" fontId="20" fillId="0" borderId="36" xfId="10" applyFont="1" applyFill="1" applyBorder="1" applyAlignment="1">
      <alignment horizontal="left" vertical="center"/>
    </xf>
    <xf numFmtId="0" fontId="20" fillId="0" borderId="8" xfId="10" applyFont="1" applyFill="1" applyBorder="1" applyAlignment="1">
      <alignment horizontal="left" vertical="center"/>
    </xf>
    <xf numFmtId="0" fontId="20" fillId="0" borderId="9" xfId="10" applyFont="1" applyFill="1" applyBorder="1" applyAlignment="1">
      <alignment horizontal="left" vertical="center"/>
    </xf>
    <xf numFmtId="185" fontId="24" fillId="0" borderId="41" xfId="8" applyNumberFormat="1" applyFont="1" applyFill="1" applyBorder="1" applyAlignment="1">
      <alignment horizontal="right" vertical="center" shrinkToFit="1"/>
    </xf>
    <xf numFmtId="185" fontId="24" fillId="0" borderId="12" xfId="8" applyNumberFormat="1" applyFont="1" applyFill="1" applyBorder="1" applyAlignment="1">
      <alignment horizontal="right" vertical="center" shrinkToFit="1"/>
    </xf>
    <xf numFmtId="185" fontId="24" fillId="0" borderId="13" xfId="8" applyNumberFormat="1" applyFont="1" applyFill="1" applyBorder="1" applyAlignment="1">
      <alignment horizontal="right" vertical="center" shrinkToFit="1"/>
    </xf>
    <xf numFmtId="0" fontId="24" fillId="0" borderId="44" xfId="9" applyFont="1" applyFill="1" applyBorder="1" applyAlignment="1">
      <alignment horizontal="center" vertical="center" shrinkToFit="1"/>
    </xf>
    <xf numFmtId="0" fontId="24" fillId="0" borderId="18" xfId="9" applyFont="1" applyFill="1" applyBorder="1" applyAlignment="1">
      <alignment horizontal="center" vertical="center" shrinkToFit="1"/>
    </xf>
    <xf numFmtId="0" fontId="24" fillId="0" borderId="43" xfId="9" applyFont="1" applyFill="1" applyBorder="1" applyAlignment="1">
      <alignment horizontal="center" vertical="center" shrinkToFit="1"/>
    </xf>
    <xf numFmtId="0" fontId="26" fillId="0" borderId="0" xfId="8" applyFont="1" applyFill="1" applyBorder="1" applyAlignment="1">
      <alignment horizontal="left" vertical="center" wrapText="1"/>
    </xf>
    <xf numFmtId="0" fontId="26" fillId="0" borderId="66" xfId="8" applyFont="1" applyFill="1" applyBorder="1" applyAlignment="1">
      <alignment horizontal="left" vertical="center" wrapText="1"/>
    </xf>
    <xf numFmtId="0" fontId="24" fillId="0" borderId="12" xfId="8" applyFont="1" applyFill="1" applyBorder="1" applyAlignment="1">
      <alignment vertical="center"/>
    </xf>
    <xf numFmtId="0" fontId="24" fillId="0" borderId="48" xfId="8" applyFont="1" applyFill="1" applyBorder="1" applyAlignment="1">
      <alignment vertical="center"/>
    </xf>
    <xf numFmtId="0" fontId="20" fillId="0" borderId="78" xfId="8" applyFont="1" applyFill="1" applyBorder="1" applyAlignment="1">
      <alignment horizontal="center" vertical="center"/>
    </xf>
    <xf numFmtId="0" fontId="20" fillId="0" borderId="51" xfId="8" applyFont="1" applyFill="1" applyBorder="1" applyAlignment="1">
      <alignment horizontal="center" vertical="center"/>
    </xf>
    <xf numFmtId="183" fontId="20" fillId="0" borderId="51" xfId="8" applyNumberFormat="1" applyFont="1" applyFill="1" applyBorder="1" applyAlignment="1">
      <alignment horizontal="right" vertical="center" shrinkToFit="1"/>
    </xf>
    <xf numFmtId="183" fontId="20" fillId="0" borderId="79" xfId="8" applyNumberFormat="1" applyFont="1" applyFill="1" applyBorder="1" applyAlignment="1">
      <alignment horizontal="right" vertical="center" shrinkToFit="1"/>
    </xf>
    <xf numFmtId="183" fontId="20" fillId="0" borderId="6" xfId="8" applyNumberFormat="1" applyFont="1" applyFill="1" applyBorder="1" applyAlignment="1">
      <alignment horizontal="right" vertical="center" shrinkToFit="1"/>
    </xf>
    <xf numFmtId="181" fontId="20" fillId="0" borderId="44" xfId="8" applyNumberFormat="1" applyFont="1" applyFill="1" applyBorder="1" applyAlignment="1">
      <alignment horizontal="right" vertical="center" shrinkToFit="1"/>
    </xf>
    <xf numFmtId="181" fontId="20" fillId="0" borderId="18" xfId="8" applyNumberFormat="1" applyFont="1" applyFill="1" applyBorder="1" applyAlignment="1">
      <alignment horizontal="right" vertical="center" shrinkToFit="1"/>
    </xf>
    <xf numFmtId="181" fontId="20" fillId="0" borderId="43" xfId="8" applyNumberFormat="1" applyFont="1" applyFill="1" applyBorder="1" applyAlignment="1">
      <alignment horizontal="right" vertical="center" shrinkToFit="1"/>
    </xf>
    <xf numFmtId="181" fontId="20" fillId="0" borderId="19" xfId="8" applyNumberFormat="1" applyFont="1" applyFill="1" applyBorder="1" applyAlignment="1">
      <alignment horizontal="right" vertical="center" shrinkToFit="1"/>
    </xf>
    <xf numFmtId="178" fontId="20" fillId="0" borderId="51" xfId="8" applyNumberFormat="1" applyFont="1" applyFill="1" applyBorder="1" applyAlignment="1">
      <alignment horizontal="right" vertical="center" shrinkToFit="1"/>
    </xf>
    <xf numFmtId="178" fontId="20" fillId="0" borderId="79" xfId="8" applyNumberFormat="1" applyFont="1" applyFill="1" applyBorder="1" applyAlignment="1">
      <alignment horizontal="right" vertical="center" shrinkToFit="1"/>
    </xf>
    <xf numFmtId="178" fontId="20" fillId="0" borderId="6" xfId="8" applyNumberFormat="1" applyFont="1" applyFill="1" applyBorder="1" applyAlignment="1">
      <alignment horizontal="right" vertical="center" shrinkToFit="1"/>
    </xf>
    <xf numFmtId="181" fontId="20" fillId="0" borderId="75" xfId="8" applyNumberFormat="1" applyFont="1" applyFill="1" applyBorder="1" applyAlignment="1">
      <alignment horizontal="right" vertical="center"/>
    </xf>
    <xf numFmtId="181" fontId="20" fillId="0" borderId="76" xfId="8" applyNumberFormat="1" applyFont="1" applyFill="1" applyBorder="1" applyAlignment="1">
      <alignment horizontal="right" vertical="center"/>
    </xf>
    <xf numFmtId="0" fontId="20" fillId="0" borderId="17" xfId="8" applyFont="1" applyFill="1" applyBorder="1" applyAlignment="1">
      <alignment vertical="center"/>
    </xf>
    <xf numFmtId="0" fontId="20" fillId="0" borderId="22" xfId="8" applyFont="1" applyFill="1" applyBorder="1" applyAlignment="1">
      <alignment horizontal="center" vertical="center"/>
    </xf>
    <xf numFmtId="0" fontId="20" fillId="0" borderId="19" xfId="8" applyFont="1" applyFill="1" applyBorder="1" applyAlignment="1">
      <alignment horizontal="center" vertical="center"/>
    </xf>
    <xf numFmtId="0" fontId="20" fillId="0" borderId="80" xfId="8" applyFont="1" applyFill="1" applyBorder="1" applyAlignment="1">
      <alignment horizontal="center" vertical="center"/>
    </xf>
    <xf numFmtId="178" fontId="20" fillId="0" borderId="8" xfId="8" applyNumberFormat="1" applyFont="1" applyFill="1" applyBorder="1" applyAlignment="1">
      <alignment horizontal="right" vertical="center"/>
    </xf>
    <xf numFmtId="178" fontId="20" fillId="0" borderId="9" xfId="8" applyNumberFormat="1" applyFont="1" applyFill="1" applyBorder="1" applyAlignment="1">
      <alignment horizontal="right" vertical="center"/>
    </xf>
    <xf numFmtId="0" fontId="20" fillId="0" borderId="81" xfId="8" applyFont="1" applyFill="1" applyBorder="1" applyAlignment="1">
      <alignment horizontal="center" vertical="center"/>
    </xf>
    <xf numFmtId="0" fontId="20" fillId="0" borderId="25" xfId="8" applyFont="1" applyFill="1" applyBorder="1" applyAlignment="1">
      <alignment horizontal="center" vertical="center"/>
    </xf>
    <xf numFmtId="0" fontId="20" fillId="0" borderId="26" xfId="8" applyFont="1" applyFill="1" applyBorder="1" applyAlignment="1">
      <alignment horizontal="center" vertical="center"/>
    </xf>
    <xf numFmtId="0" fontId="20" fillId="0" borderId="11" xfId="8" applyFont="1" applyFill="1" applyBorder="1" applyAlignment="1">
      <alignment horizontal="center" vertical="center" textRotation="255"/>
    </xf>
    <xf numFmtId="0" fontId="20" fillId="0" borderId="12" xfId="8" applyFont="1" applyFill="1" applyBorder="1" applyAlignment="1">
      <alignment horizontal="center" vertical="center" textRotation="255"/>
    </xf>
    <xf numFmtId="0" fontId="20" fillId="0" borderId="48" xfId="8" applyFont="1" applyFill="1" applyBorder="1" applyAlignment="1">
      <alignment horizontal="center" vertical="center" textRotation="255"/>
    </xf>
    <xf numFmtId="0" fontId="20" fillId="0" borderId="7" xfId="8" applyFont="1" applyFill="1" applyBorder="1" applyAlignment="1">
      <alignment horizontal="center" vertical="center" textRotation="255"/>
    </xf>
    <xf numFmtId="0" fontId="20" fillId="0" borderId="0" xfId="8" applyFont="1" applyFill="1" applyBorder="1" applyAlignment="1">
      <alignment horizontal="center" vertical="center" textRotation="255"/>
    </xf>
    <xf numFmtId="0" fontId="20" fillId="0" borderId="38" xfId="8" applyFont="1" applyFill="1" applyBorder="1" applyAlignment="1">
      <alignment horizontal="center" vertical="center" textRotation="255"/>
    </xf>
    <xf numFmtId="0" fontId="20" fillId="0" borderId="74" xfId="8" applyFont="1" applyFill="1" applyBorder="1" applyAlignment="1">
      <alignment horizontal="center" vertical="center" textRotation="255"/>
    </xf>
    <xf numFmtId="0" fontId="20" fillId="0" borderId="75" xfId="8" applyFont="1" applyFill="1" applyBorder="1" applyAlignment="1">
      <alignment horizontal="center" vertical="center" textRotation="255"/>
    </xf>
    <xf numFmtId="0" fontId="20" fillId="0" borderId="70" xfId="8" applyFont="1" applyFill="1" applyBorder="1" applyAlignment="1">
      <alignment horizontal="center" vertical="center" textRotation="255"/>
    </xf>
    <xf numFmtId="0" fontId="26" fillId="0" borderId="41" xfId="8" applyFont="1" applyFill="1" applyBorder="1" applyAlignment="1">
      <alignment horizontal="center" vertical="center" wrapText="1"/>
    </xf>
    <xf numFmtId="0" fontId="26" fillId="0" borderId="12" xfId="8" applyFont="1" applyFill="1" applyBorder="1" applyAlignment="1">
      <alignment horizontal="center" vertical="center" wrapText="1"/>
    </xf>
    <xf numFmtId="0" fontId="26" fillId="0" borderId="48" xfId="8" applyFont="1" applyFill="1" applyBorder="1" applyAlignment="1">
      <alignment horizontal="center" vertical="center" wrapText="1"/>
    </xf>
    <xf numFmtId="0" fontId="26" fillId="0" borderId="37" xfId="8" applyFont="1" applyFill="1" applyBorder="1" applyAlignment="1">
      <alignment horizontal="center" vertical="center" wrapText="1"/>
    </xf>
    <xf numFmtId="0" fontId="26" fillId="0" borderId="54" xfId="8" applyFont="1" applyFill="1" applyBorder="1" applyAlignment="1">
      <alignment horizontal="center" vertical="center" wrapText="1"/>
    </xf>
    <xf numFmtId="0" fontId="26" fillId="0" borderId="40" xfId="8" applyFont="1" applyFill="1" applyBorder="1" applyAlignment="1">
      <alignment horizontal="center" vertical="center" wrapText="1"/>
    </xf>
    <xf numFmtId="0" fontId="20" fillId="0" borderId="41" xfId="8" applyFont="1" applyFill="1" applyBorder="1" applyAlignment="1">
      <alignment horizontal="center" vertical="center" textRotation="255"/>
    </xf>
    <xf numFmtId="0" fontId="20" fillId="0" borderId="64" xfId="8" applyFont="1" applyFill="1" applyBorder="1" applyAlignment="1">
      <alignment horizontal="center" vertical="center" textRotation="255"/>
    </xf>
    <xf numFmtId="0" fontId="20" fillId="0" borderId="37" xfId="8" applyFont="1" applyFill="1" applyBorder="1" applyAlignment="1">
      <alignment horizontal="center" vertical="center" textRotation="255"/>
    </xf>
    <xf numFmtId="0" fontId="20" fillId="0" borderId="54" xfId="8" applyFont="1" applyFill="1" applyBorder="1" applyAlignment="1">
      <alignment horizontal="center" vertical="center" textRotation="255"/>
    </xf>
    <xf numFmtId="0" fontId="20" fillId="0" borderId="40" xfId="8" applyFont="1" applyFill="1" applyBorder="1" applyAlignment="1">
      <alignment horizontal="center" vertical="center" textRotation="255"/>
    </xf>
    <xf numFmtId="178" fontId="20" fillId="0" borderId="44" xfId="8" applyNumberFormat="1" applyFont="1" applyFill="1" applyBorder="1" applyAlignment="1">
      <alignment horizontal="right" vertical="center"/>
    </xf>
    <xf numFmtId="178" fontId="20" fillId="0" borderId="18" xfId="8" applyNumberFormat="1" applyFont="1" applyFill="1" applyBorder="1" applyAlignment="1">
      <alignment horizontal="right" vertical="center"/>
    </xf>
    <xf numFmtId="178" fontId="20" fillId="0" borderId="43" xfId="8" applyNumberFormat="1" applyFont="1" applyFill="1" applyBorder="1" applyAlignment="1">
      <alignment horizontal="right" vertical="center"/>
    </xf>
    <xf numFmtId="0" fontId="20" fillId="0" borderId="72" xfId="8" applyFont="1" applyFill="1" applyBorder="1" applyAlignment="1">
      <alignment horizontal="center" vertical="center" shrinkToFit="1"/>
    </xf>
    <xf numFmtId="0" fontId="20" fillId="0" borderId="75" xfId="8" applyFont="1" applyFill="1" applyBorder="1" applyAlignment="1">
      <alignment horizontal="center" vertical="center" shrinkToFit="1"/>
    </xf>
    <xf numFmtId="0" fontId="20" fillId="0" borderId="70" xfId="8" applyFont="1" applyFill="1" applyBorder="1" applyAlignment="1">
      <alignment horizontal="center" vertical="center" shrinkToFit="1"/>
    </xf>
    <xf numFmtId="0" fontId="27" fillId="0" borderId="31" xfId="8" applyFont="1" applyFill="1" applyBorder="1">
      <alignment vertical="center"/>
    </xf>
    <xf numFmtId="0" fontId="27" fillId="0" borderId="42" xfId="8" applyFont="1" applyFill="1" applyBorder="1">
      <alignment vertical="center"/>
    </xf>
    <xf numFmtId="0" fontId="20" fillId="0" borderId="41" xfId="8" applyFont="1" applyFill="1" applyBorder="1" applyAlignment="1">
      <alignment horizontal="center" vertical="center" wrapText="1"/>
    </xf>
    <xf numFmtId="0" fontId="20" fillId="0" borderId="12" xfId="8" applyFont="1" applyFill="1" applyBorder="1" applyAlignment="1">
      <alignment horizontal="center" vertical="center" wrapText="1"/>
    </xf>
    <xf numFmtId="0" fontId="20" fillId="0" borderId="48" xfId="8" applyFont="1" applyFill="1" applyBorder="1" applyAlignment="1">
      <alignment horizontal="center" vertical="center" wrapText="1"/>
    </xf>
    <xf numFmtId="0" fontId="20" fillId="0" borderId="37" xfId="8" applyFont="1" applyFill="1" applyBorder="1" applyAlignment="1">
      <alignment horizontal="center" vertical="center" wrapText="1"/>
    </xf>
    <xf numFmtId="0" fontId="20" fillId="0" borderId="54" xfId="8" applyFont="1" applyFill="1" applyBorder="1" applyAlignment="1">
      <alignment horizontal="center" vertical="center" wrapText="1"/>
    </xf>
    <xf numFmtId="0" fontId="20" fillId="0" borderId="40" xfId="8" applyFont="1" applyFill="1" applyBorder="1" applyAlignment="1">
      <alignment horizontal="center" vertical="center" wrapText="1"/>
    </xf>
    <xf numFmtId="0" fontId="26" fillId="0" borderId="13" xfId="8" applyFont="1" applyFill="1" applyBorder="1" applyAlignment="1">
      <alignment horizontal="center" vertical="center" wrapText="1"/>
    </xf>
    <xf numFmtId="0" fontId="26" fillId="0" borderId="67" xfId="8" applyFont="1" applyFill="1" applyBorder="1" applyAlignment="1">
      <alignment horizontal="center" vertical="center" wrapText="1"/>
    </xf>
    <xf numFmtId="0" fontId="24" fillId="0" borderId="74" xfId="7" applyFont="1" applyFill="1" applyBorder="1" applyAlignment="1">
      <alignment horizontal="left" vertical="center"/>
    </xf>
    <xf numFmtId="0" fontId="24" fillId="0" borderId="75" xfId="7" applyFont="1" applyFill="1" applyBorder="1" applyAlignment="1">
      <alignment horizontal="left" vertical="center"/>
    </xf>
    <xf numFmtId="0" fontId="24" fillId="0" borderId="76" xfId="7" applyFont="1" applyFill="1" applyBorder="1" applyAlignment="1">
      <alignment horizontal="left" vertical="center"/>
    </xf>
    <xf numFmtId="178" fontId="20" fillId="0" borderId="74" xfId="8" applyNumberFormat="1" applyFont="1" applyFill="1" applyBorder="1" applyAlignment="1">
      <alignment horizontal="right" vertical="center" shrinkToFit="1"/>
    </xf>
    <xf numFmtId="178" fontId="20" fillId="0" borderId="75" xfId="8" applyNumberFormat="1" applyFont="1" applyFill="1" applyBorder="1" applyAlignment="1">
      <alignment horizontal="right" vertical="center" shrinkToFit="1"/>
    </xf>
    <xf numFmtId="178" fontId="20" fillId="0" borderId="76" xfId="8" applyNumberFormat="1" applyFont="1" applyFill="1" applyBorder="1" applyAlignment="1">
      <alignment horizontal="right" vertical="center" shrinkToFit="1"/>
    </xf>
    <xf numFmtId="0" fontId="24" fillId="0" borderId="36" xfId="7" applyFont="1" applyFill="1" applyBorder="1" applyAlignment="1">
      <alignment horizontal="center" vertical="center" wrapText="1"/>
    </xf>
    <xf numFmtId="0" fontId="24" fillId="0" borderId="8" xfId="7" applyFont="1" applyFill="1" applyBorder="1" applyAlignment="1">
      <alignment horizontal="center" vertical="center" wrapText="1"/>
    </xf>
    <xf numFmtId="0" fontId="24" fillId="0" borderId="9" xfId="7" applyFont="1" applyFill="1" applyBorder="1" applyAlignment="1">
      <alignment horizontal="center" vertical="center" wrapText="1"/>
    </xf>
    <xf numFmtId="0" fontId="24" fillId="0" borderId="7" xfId="7" applyFont="1" applyFill="1" applyBorder="1" applyAlignment="1">
      <alignment horizontal="center" vertical="center" wrapText="1"/>
    </xf>
    <xf numFmtId="0" fontId="24" fillId="0" borderId="0" xfId="7" applyFont="1" applyFill="1" applyBorder="1" applyAlignment="1">
      <alignment horizontal="center" vertical="center" wrapText="1"/>
    </xf>
    <xf numFmtId="0" fontId="24" fillId="0" borderId="66" xfId="7" applyFont="1" applyFill="1" applyBorder="1" applyAlignment="1">
      <alignment horizontal="center" vertical="center" wrapText="1"/>
    </xf>
    <xf numFmtId="0" fontId="24" fillId="0" borderId="74" xfId="7" applyFont="1" applyFill="1" applyBorder="1" applyAlignment="1">
      <alignment horizontal="center" vertical="center" wrapText="1"/>
    </xf>
    <xf numFmtId="0" fontId="24" fillId="0" borderId="75" xfId="7" applyFont="1" applyFill="1" applyBorder="1" applyAlignment="1">
      <alignment horizontal="center" vertical="center" wrapText="1"/>
    </xf>
    <xf numFmtId="0" fontId="24" fillId="0" borderId="76" xfId="7" applyFont="1" applyFill="1" applyBorder="1" applyAlignment="1">
      <alignment horizontal="center" vertical="center" wrapText="1"/>
    </xf>
    <xf numFmtId="0" fontId="20" fillId="0" borderId="0" xfId="8" applyFont="1" applyFill="1" applyBorder="1" applyAlignment="1">
      <alignment horizontal="center" vertical="center" shrinkToFit="1"/>
    </xf>
    <xf numFmtId="186" fontId="20" fillId="0" borderId="0" xfId="8" applyNumberFormat="1" applyFont="1" applyFill="1" applyBorder="1" applyAlignment="1" applyProtection="1">
      <alignment horizontal="center" vertical="center" shrinkToFit="1"/>
      <protection hidden="1"/>
    </xf>
    <xf numFmtId="0" fontId="26" fillId="0" borderId="0" xfId="8" applyNumberFormat="1" applyFont="1" applyFill="1" applyBorder="1" applyAlignment="1" applyProtection="1">
      <alignment horizontal="left" vertical="center" wrapText="1"/>
      <protection hidden="1"/>
    </xf>
    <xf numFmtId="0" fontId="20" fillId="0" borderId="0" xfId="8" applyFont="1" applyFill="1" applyBorder="1" applyAlignment="1" applyProtection="1">
      <alignment horizontal="center" vertical="center" shrinkToFit="1"/>
      <protection hidden="1"/>
    </xf>
    <xf numFmtId="49" fontId="23" fillId="0" borderId="1" xfId="11" applyNumberFormat="1" applyFont="1" applyFill="1" applyBorder="1" applyAlignment="1">
      <alignment horizontal="center" vertical="center"/>
    </xf>
    <xf numFmtId="49" fontId="23" fillId="0" borderId="2" xfId="11" applyNumberFormat="1" applyFont="1" applyFill="1" applyBorder="1" applyAlignment="1">
      <alignment horizontal="center" vertical="center"/>
    </xf>
    <xf numFmtId="49" fontId="23" fillId="0" borderId="3" xfId="11" applyNumberFormat="1" applyFont="1" applyFill="1" applyBorder="1" applyAlignment="1">
      <alignment horizontal="center" vertical="center"/>
    </xf>
    <xf numFmtId="0" fontId="20" fillId="0" borderId="39" xfId="11" applyFont="1" applyBorder="1" applyAlignment="1">
      <alignment horizontal="center" vertical="center"/>
    </xf>
    <xf numFmtId="0" fontId="20" fillId="0" borderId="31" xfId="11" applyFont="1" applyBorder="1" applyAlignment="1">
      <alignment horizontal="center" vertical="center"/>
    </xf>
    <xf numFmtId="0" fontId="20" fillId="0" borderId="42" xfId="11" applyFont="1" applyBorder="1" applyAlignment="1">
      <alignment horizontal="center" vertical="center"/>
    </xf>
    <xf numFmtId="0" fontId="20" fillId="0" borderId="39" xfId="11" applyFont="1" applyFill="1" applyBorder="1" applyAlignment="1">
      <alignment horizontal="center" vertical="center"/>
    </xf>
    <xf numFmtId="0" fontId="20" fillId="0" borderId="31" xfId="11" applyFont="1" applyFill="1" applyBorder="1" applyAlignment="1">
      <alignment horizontal="center" vertical="center"/>
    </xf>
    <xf numFmtId="0" fontId="20" fillId="0" borderId="42" xfId="11" applyFont="1" applyFill="1" applyBorder="1" applyAlignment="1">
      <alignment horizontal="center" vertical="center"/>
    </xf>
    <xf numFmtId="0" fontId="20" fillId="0" borderId="34" xfId="11" applyFont="1" applyBorder="1" applyAlignment="1">
      <alignment horizontal="center" vertical="center"/>
    </xf>
    <xf numFmtId="0" fontId="20" fillId="0" borderId="41" xfId="11" applyFont="1" applyBorder="1">
      <alignment vertical="center"/>
    </xf>
    <xf numFmtId="0" fontId="20" fillId="0" borderId="12" xfId="11" applyFont="1" applyBorder="1">
      <alignment vertical="center"/>
    </xf>
    <xf numFmtId="0" fontId="20" fillId="0" borderId="48" xfId="11" applyFont="1" applyBorder="1">
      <alignment vertical="center"/>
    </xf>
    <xf numFmtId="178" fontId="20" fillId="0" borderId="41" xfId="11" applyNumberFormat="1" applyFont="1" applyFill="1" applyBorder="1" applyAlignment="1">
      <alignment horizontal="right" vertical="center" shrinkToFit="1"/>
    </xf>
    <xf numFmtId="178" fontId="20" fillId="0" borderId="12" xfId="11" applyNumberFormat="1" applyFont="1" applyFill="1" applyBorder="1" applyAlignment="1">
      <alignment horizontal="right" vertical="center" shrinkToFit="1"/>
    </xf>
    <xf numFmtId="178" fontId="20" fillId="0" borderId="82" xfId="11" applyNumberFormat="1" applyFont="1" applyFill="1" applyBorder="1" applyAlignment="1">
      <alignment horizontal="right" vertical="center" shrinkToFit="1"/>
    </xf>
    <xf numFmtId="181" fontId="20" fillId="0" borderId="83" xfId="11" applyNumberFormat="1" applyFont="1" applyFill="1" applyBorder="1" applyAlignment="1">
      <alignment horizontal="right" vertical="center" shrinkToFit="1"/>
    </xf>
    <xf numFmtId="178" fontId="20" fillId="0" borderId="83" xfId="11" applyNumberFormat="1" applyFont="1" applyFill="1" applyBorder="1" applyAlignment="1">
      <alignment horizontal="right" vertical="center" shrinkToFit="1"/>
    </xf>
    <xf numFmtId="181" fontId="20" fillId="0" borderId="84" xfId="11" applyNumberFormat="1" applyFont="1" applyFill="1" applyBorder="1" applyAlignment="1">
      <alignment horizontal="right" vertical="center" shrinkToFit="1"/>
    </xf>
    <xf numFmtId="181" fontId="20" fillId="0" borderId="12" xfId="11" applyNumberFormat="1" applyFont="1" applyFill="1" applyBorder="1" applyAlignment="1">
      <alignment horizontal="right" vertical="center" shrinkToFit="1"/>
    </xf>
    <xf numFmtId="181" fontId="20" fillId="0" borderId="48" xfId="11" applyNumberFormat="1" applyFont="1" applyFill="1" applyBorder="1" applyAlignment="1">
      <alignment horizontal="right" vertical="center" shrinkToFit="1"/>
    </xf>
    <xf numFmtId="0" fontId="20" fillId="0" borderId="64" xfId="11" applyFont="1" applyBorder="1">
      <alignment vertical="center"/>
    </xf>
    <xf numFmtId="0" fontId="20" fillId="0" borderId="0" xfId="11" applyFont="1" applyBorder="1">
      <alignment vertical="center"/>
    </xf>
    <xf numFmtId="0" fontId="20" fillId="0" borderId="38" xfId="11" applyFont="1" applyBorder="1">
      <alignment vertical="center"/>
    </xf>
    <xf numFmtId="178" fontId="20" fillId="0" borderId="64" xfId="11" applyNumberFormat="1" applyFont="1" applyFill="1" applyBorder="1" applyAlignment="1">
      <alignment horizontal="right" vertical="center" shrinkToFit="1"/>
    </xf>
    <xf numFmtId="178" fontId="20" fillId="0" borderId="0" xfId="11" applyNumberFormat="1" applyFont="1" applyFill="1" applyBorder="1" applyAlignment="1">
      <alignment horizontal="right" vertical="center" shrinkToFit="1"/>
    </xf>
    <xf numFmtId="178" fontId="20" fillId="0" borderId="85" xfId="11" applyNumberFormat="1" applyFont="1" applyFill="1" applyBorder="1" applyAlignment="1">
      <alignment horizontal="right" vertical="center" shrinkToFit="1"/>
    </xf>
    <xf numFmtId="181" fontId="20" fillId="0" borderId="86" xfId="11" applyNumberFormat="1" applyFont="1" applyFill="1" applyBorder="1" applyAlignment="1">
      <alignment horizontal="right" vertical="center" shrinkToFit="1"/>
    </xf>
    <xf numFmtId="178" fontId="20" fillId="0" borderId="86" xfId="11" applyNumberFormat="1" applyFont="1" applyFill="1" applyBorder="1" applyAlignment="1">
      <alignment horizontal="right" vertical="center" shrinkToFit="1"/>
    </xf>
    <xf numFmtId="181" fontId="20" fillId="0" borderId="88" xfId="11" applyNumberFormat="1" applyFont="1" applyFill="1" applyBorder="1" applyAlignment="1">
      <alignment horizontal="right" vertical="center" shrinkToFit="1"/>
    </xf>
    <xf numFmtId="181" fontId="20" fillId="0" borderId="0" xfId="11" applyNumberFormat="1" applyFont="1" applyFill="1" applyBorder="1" applyAlignment="1">
      <alignment horizontal="right" vertical="center" shrinkToFit="1"/>
    </xf>
    <xf numFmtId="181" fontId="20" fillId="0" borderId="38" xfId="11" applyNumberFormat="1" applyFont="1" applyFill="1" applyBorder="1" applyAlignment="1">
      <alignment horizontal="right" vertical="center" shrinkToFit="1"/>
    </xf>
    <xf numFmtId="178" fontId="20" fillId="0" borderId="87" xfId="11" applyNumberFormat="1" applyFont="1" applyFill="1" applyBorder="1" applyAlignment="1">
      <alignment horizontal="right" vertical="center" shrinkToFit="1"/>
    </xf>
    <xf numFmtId="178" fontId="20" fillId="0" borderId="88" xfId="11" applyNumberFormat="1" applyFont="1" applyFill="1" applyBorder="1" applyAlignment="1">
      <alignment horizontal="right" vertical="center" shrinkToFit="1"/>
    </xf>
    <xf numFmtId="178" fontId="20" fillId="0" borderId="38" xfId="11" applyNumberFormat="1" applyFont="1" applyFill="1" applyBorder="1" applyAlignment="1">
      <alignment horizontal="right" vertical="center" shrinkToFit="1"/>
    </xf>
    <xf numFmtId="0" fontId="20" fillId="0" borderId="41" xfId="11" applyFont="1" applyFill="1" applyBorder="1">
      <alignment vertical="center"/>
    </xf>
    <xf numFmtId="0" fontId="20" fillId="0" borderId="12" xfId="11" applyFont="1" applyFill="1" applyBorder="1">
      <alignment vertical="center"/>
    </xf>
    <xf numFmtId="0" fontId="20" fillId="0" borderId="48" xfId="11" applyFont="1" applyFill="1" applyBorder="1">
      <alignment vertical="center"/>
    </xf>
    <xf numFmtId="181" fontId="20" fillId="0" borderId="82" xfId="11" applyNumberFormat="1" applyFont="1" applyFill="1" applyBorder="1" applyAlignment="1">
      <alignment horizontal="right" vertical="center" shrinkToFit="1"/>
    </xf>
    <xf numFmtId="0" fontId="20" fillId="0" borderId="64" xfId="11" applyFont="1" applyFill="1" applyBorder="1">
      <alignment vertical="center"/>
    </xf>
    <xf numFmtId="0" fontId="20" fillId="0" borderId="0" xfId="11" applyFont="1" applyFill="1" applyBorder="1">
      <alignment vertical="center"/>
    </xf>
    <xf numFmtId="0" fontId="20" fillId="0" borderId="38" xfId="11" applyFont="1" applyFill="1" applyBorder="1">
      <alignment vertical="center"/>
    </xf>
    <xf numFmtId="181" fontId="20" fillId="0" borderId="85" xfId="11" applyNumberFormat="1" applyFont="1" applyFill="1" applyBorder="1" applyAlignment="1">
      <alignment horizontal="right" vertical="center" shrinkToFit="1"/>
    </xf>
    <xf numFmtId="0" fontId="20" fillId="0" borderId="64" xfId="11" applyFont="1" applyBorder="1" applyAlignment="1">
      <alignment vertical="center"/>
    </xf>
    <xf numFmtId="0" fontId="16" fillId="0" borderId="0" xfId="6" applyAlignment="1">
      <alignment vertical="center"/>
    </xf>
    <xf numFmtId="0" fontId="16" fillId="0" borderId="38" xfId="6" applyBorder="1" applyAlignment="1">
      <alignment vertical="center"/>
    </xf>
    <xf numFmtId="178" fontId="20" fillId="0" borderId="88" xfId="11" applyNumberFormat="1" applyFont="1" applyFill="1" applyBorder="1" applyAlignment="1">
      <alignment horizontal="right" vertical="center"/>
    </xf>
    <xf numFmtId="178" fontId="20" fillId="0" borderId="0" xfId="11" applyNumberFormat="1" applyFont="1" applyFill="1" applyBorder="1" applyAlignment="1">
      <alignment horizontal="right" vertical="center"/>
    </xf>
    <xf numFmtId="178" fontId="20" fillId="0" borderId="38" xfId="11" applyNumberFormat="1" applyFont="1" applyFill="1" applyBorder="1" applyAlignment="1">
      <alignment horizontal="right" vertical="center"/>
    </xf>
    <xf numFmtId="0" fontId="20" fillId="0" borderId="37" xfId="11" applyFont="1" applyFill="1" applyBorder="1">
      <alignment vertical="center"/>
    </xf>
    <xf numFmtId="0" fontId="20" fillId="0" borderId="54" xfId="11" applyFont="1" applyFill="1" applyBorder="1">
      <alignment vertical="center"/>
    </xf>
    <xf numFmtId="0" fontId="20" fillId="0" borderId="40" xfId="11" applyFont="1" applyFill="1" applyBorder="1">
      <alignment vertical="center"/>
    </xf>
    <xf numFmtId="178" fontId="20" fillId="0" borderId="64" xfId="11" applyNumberFormat="1" applyFont="1" applyFill="1" applyBorder="1" applyAlignment="1">
      <alignment horizontal="right" vertical="center"/>
    </xf>
    <xf numFmtId="178" fontId="20" fillId="0" borderId="85" xfId="11" applyNumberFormat="1" applyFont="1" applyFill="1" applyBorder="1" applyAlignment="1">
      <alignment horizontal="right" vertical="center"/>
    </xf>
    <xf numFmtId="181" fontId="20" fillId="0" borderId="86" xfId="11" applyNumberFormat="1" applyFont="1" applyFill="1" applyBorder="1" applyAlignment="1">
      <alignment horizontal="right" vertical="center"/>
    </xf>
    <xf numFmtId="0" fontId="26" fillId="0" borderId="39" xfId="11" applyFont="1" applyFill="1" applyBorder="1" applyAlignment="1">
      <alignment horizontal="center" vertical="center"/>
    </xf>
    <xf numFmtId="0" fontId="26" fillId="0" borderId="31" xfId="11" applyFont="1" applyFill="1" applyBorder="1" applyAlignment="1">
      <alignment horizontal="center" vertical="center"/>
    </xf>
    <xf numFmtId="0" fontId="26" fillId="0" borderId="42" xfId="11" applyFont="1" applyFill="1" applyBorder="1" applyAlignment="1">
      <alignment horizontal="center" vertical="center"/>
    </xf>
    <xf numFmtId="178" fontId="20" fillId="0" borderId="84" xfId="11" applyNumberFormat="1" applyFont="1" applyFill="1" applyBorder="1" applyAlignment="1">
      <alignment horizontal="right" vertical="center" shrinkToFit="1"/>
    </xf>
    <xf numFmtId="181" fontId="1" fillId="0" borderId="0" xfId="11" applyNumberFormat="1" applyFill="1" applyAlignment="1">
      <alignment horizontal="right" vertical="center" shrinkToFit="1"/>
    </xf>
    <xf numFmtId="181" fontId="1" fillId="0" borderId="38" xfId="11" applyNumberFormat="1" applyFill="1" applyBorder="1" applyAlignment="1">
      <alignment horizontal="right" vertical="center" shrinkToFit="1"/>
    </xf>
    <xf numFmtId="0" fontId="1" fillId="0" borderId="0" xfId="11" applyFill="1" applyAlignment="1">
      <alignment horizontal="right" vertical="center" shrinkToFit="1"/>
    </xf>
    <xf numFmtId="0" fontId="1" fillId="0" borderId="85" xfId="11" applyFill="1" applyBorder="1" applyAlignment="1">
      <alignment horizontal="right" vertical="center" shrinkToFit="1"/>
    </xf>
    <xf numFmtId="181" fontId="1" fillId="0" borderId="85" xfId="11" applyNumberFormat="1" applyFill="1" applyBorder="1" applyAlignment="1">
      <alignment horizontal="right" vertical="center" shrinkToFit="1"/>
    </xf>
    <xf numFmtId="0" fontId="20" fillId="0" borderId="41" xfId="11" applyFont="1" applyFill="1" applyBorder="1" applyAlignment="1">
      <alignment horizontal="center" vertical="center" textRotation="255"/>
    </xf>
    <xf numFmtId="0" fontId="20" fillId="0" borderId="48" xfId="11" applyFont="1" applyFill="1" applyBorder="1" applyAlignment="1">
      <alignment horizontal="center" vertical="center" textRotation="255"/>
    </xf>
    <xf numFmtId="0" fontId="20" fillId="0" borderId="64" xfId="11" applyFont="1" applyFill="1" applyBorder="1" applyAlignment="1">
      <alignment horizontal="center" vertical="center" textRotation="255"/>
    </xf>
    <xf numFmtId="0" fontId="20" fillId="0" borderId="38" xfId="11" applyFont="1" applyFill="1" applyBorder="1" applyAlignment="1">
      <alignment horizontal="center" vertical="center" textRotation="255"/>
    </xf>
    <xf numFmtId="0" fontId="20" fillId="0" borderId="37" xfId="11" applyFont="1" applyFill="1" applyBorder="1" applyAlignment="1">
      <alignment horizontal="center" vertical="center" textRotation="255"/>
    </xf>
    <xf numFmtId="0" fontId="20" fillId="0" borderId="40" xfId="11" applyFont="1" applyFill="1" applyBorder="1" applyAlignment="1">
      <alignment horizontal="center" vertical="center" textRotation="255"/>
    </xf>
    <xf numFmtId="0" fontId="16" fillId="0" borderId="0" xfId="6" applyBorder="1" applyAlignment="1">
      <alignment vertical="center"/>
    </xf>
    <xf numFmtId="0" fontId="1" fillId="0" borderId="31" xfId="11" applyBorder="1" applyAlignment="1">
      <alignment horizontal="center" vertical="center"/>
    </xf>
    <xf numFmtId="0" fontId="1" fillId="0" borderId="42" xfId="11" applyBorder="1" applyAlignment="1">
      <alignment horizontal="center" vertical="center"/>
    </xf>
    <xf numFmtId="0" fontId="20" fillId="0" borderId="37" xfId="11" applyFont="1" applyBorder="1">
      <alignment vertical="center"/>
    </xf>
    <xf numFmtId="0" fontId="20" fillId="0" borderId="54" xfId="11" applyFont="1" applyBorder="1">
      <alignment vertical="center"/>
    </xf>
    <xf numFmtId="0" fontId="20" fillId="0" borderId="40" xfId="11" applyFont="1" applyBorder="1">
      <alignment vertical="center"/>
    </xf>
    <xf numFmtId="0" fontId="1" fillId="0" borderId="12" xfId="11" applyFill="1" applyBorder="1" applyAlignment="1">
      <alignment horizontal="right" vertical="center" shrinkToFit="1"/>
    </xf>
    <xf numFmtId="0" fontId="1" fillId="0" borderId="48" xfId="11" applyFill="1" applyBorder="1" applyAlignment="1">
      <alignment horizontal="right" vertical="center" shrinkToFit="1"/>
    </xf>
    <xf numFmtId="0" fontId="20" fillId="0" borderId="41" xfId="11" applyFont="1" applyBorder="1" applyAlignment="1">
      <alignment horizontal="center" vertical="center" wrapText="1"/>
    </xf>
    <xf numFmtId="0" fontId="20" fillId="0" borderId="12" xfId="11" applyFont="1" applyBorder="1" applyAlignment="1">
      <alignment horizontal="center" vertical="center" wrapText="1"/>
    </xf>
    <xf numFmtId="0" fontId="20" fillId="0" borderId="64" xfId="11" applyFont="1" applyBorder="1" applyAlignment="1">
      <alignment horizontal="center" vertical="center" wrapText="1"/>
    </xf>
    <xf numFmtId="0" fontId="20" fillId="0" borderId="0" xfId="11" applyFont="1" applyBorder="1" applyAlignment="1">
      <alignment horizontal="center" vertical="center" wrapText="1"/>
    </xf>
    <xf numFmtId="0" fontId="20" fillId="0" borderId="37" xfId="11" applyFont="1" applyBorder="1" applyAlignment="1">
      <alignment horizontal="center" vertical="center" wrapText="1"/>
    </xf>
    <xf numFmtId="0" fontId="20" fillId="0" borderId="54" xfId="11" applyFont="1" applyBorder="1" applyAlignment="1">
      <alignment horizontal="center" vertical="center" wrapText="1"/>
    </xf>
    <xf numFmtId="0" fontId="20" fillId="0" borderId="12" xfId="11" applyFont="1" applyBorder="1" applyAlignment="1">
      <alignment vertical="center" textRotation="255"/>
    </xf>
    <xf numFmtId="0" fontId="20" fillId="0" borderId="0" xfId="11" applyFont="1" applyBorder="1" applyAlignment="1">
      <alignment vertical="center" textRotation="255"/>
    </xf>
    <xf numFmtId="0" fontId="20" fillId="0" borderId="54" xfId="11" applyFont="1" applyBorder="1" applyAlignment="1">
      <alignment vertical="center" textRotation="255"/>
    </xf>
    <xf numFmtId="0" fontId="26" fillId="0" borderId="64" xfId="11" applyFont="1" applyBorder="1">
      <alignment vertical="center"/>
    </xf>
    <xf numFmtId="0" fontId="26" fillId="0" borderId="0" xfId="11" applyFont="1" applyBorder="1">
      <alignment vertical="center"/>
    </xf>
    <xf numFmtId="0" fontId="26" fillId="0" borderId="38" xfId="11" applyFont="1" applyBorder="1">
      <alignment vertical="center"/>
    </xf>
    <xf numFmtId="0" fontId="1" fillId="0" borderId="0" xfId="11" applyFill="1" applyBorder="1" applyAlignment="1">
      <alignment horizontal="right" vertical="center" shrinkToFit="1"/>
    </xf>
    <xf numFmtId="0" fontId="1" fillId="0" borderId="38" xfId="11" applyFill="1" applyBorder="1" applyAlignment="1">
      <alignment horizontal="right" vertical="center" shrinkToFit="1"/>
    </xf>
    <xf numFmtId="181" fontId="20" fillId="0" borderId="41" xfId="11" applyNumberFormat="1" applyFont="1" applyFill="1" applyBorder="1" applyAlignment="1">
      <alignment horizontal="right" vertical="center" shrinkToFit="1"/>
    </xf>
    <xf numFmtId="181" fontId="20" fillId="0" borderId="64" xfId="11" applyNumberFormat="1" applyFont="1" applyFill="1" applyBorder="1" applyAlignment="1">
      <alignment horizontal="right" vertical="center" shrinkToFit="1"/>
    </xf>
    <xf numFmtId="181" fontId="20" fillId="0" borderId="37" xfId="11" applyNumberFormat="1" applyFont="1" applyFill="1" applyBorder="1" applyAlignment="1">
      <alignment horizontal="right" vertical="center" shrinkToFit="1"/>
    </xf>
    <xf numFmtId="0" fontId="1" fillId="0" borderId="54" xfId="11" applyFill="1" applyBorder="1" applyAlignment="1">
      <alignment horizontal="right" vertical="center" shrinkToFit="1"/>
    </xf>
    <xf numFmtId="181" fontId="20" fillId="0" borderId="54" xfId="11" applyNumberFormat="1" applyFont="1" applyFill="1" applyBorder="1" applyAlignment="1">
      <alignment horizontal="right" vertical="center" shrinkToFit="1"/>
    </xf>
    <xf numFmtId="0" fontId="1" fillId="0" borderId="40" xfId="11" applyFill="1" applyBorder="1" applyAlignment="1">
      <alignment horizontal="right" vertical="center" shrinkToFit="1"/>
    </xf>
    <xf numFmtId="0" fontId="20" fillId="0" borderId="41" xfId="11" applyFont="1" applyFill="1" applyBorder="1" applyAlignment="1">
      <alignment horizontal="left" vertical="center"/>
    </xf>
    <xf numFmtId="0" fontId="20" fillId="0" borderId="12" xfId="11" applyFont="1" applyFill="1" applyBorder="1" applyAlignment="1">
      <alignment horizontal="left" vertical="center"/>
    </xf>
    <xf numFmtId="0" fontId="20" fillId="0" borderId="48" xfId="11" applyFont="1" applyFill="1" applyBorder="1" applyAlignment="1">
      <alignment horizontal="left" vertical="center"/>
    </xf>
    <xf numFmtId="178" fontId="20" fillId="0" borderId="48" xfId="11" applyNumberFormat="1" applyFont="1" applyFill="1" applyBorder="1" applyAlignment="1">
      <alignment horizontal="right" vertical="center" shrinkToFit="1"/>
    </xf>
    <xf numFmtId="0" fontId="20" fillId="0" borderId="64" xfId="11" applyFont="1" applyFill="1" applyBorder="1" applyAlignment="1">
      <alignment horizontal="left" vertical="center"/>
    </xf>
    <xf numFmtId="0" fontId="20" fillId="0" borderId="0" xfId="11" applyFont="1" applyFill="1" applyBorder="1" applyAlignment="1">
      <alignment horizontal="left" vertical="center"/>
    </xf>
    <xf numFmtId="0" fontId="20" fillId="0" borderId="38" xfId="11" applyFont="1" applyFill="1" applyBorder="1" applyAlignment="1">
      <alignment horizontal="left" vertical="center"/>
    </xf>
    <xf numFmtId="0" fontId="20" fillId="0" borderId="64" xfId="11" applyFont="1" applyFill="1" applyBorder="1" applyAlignment="1">
      <alignment horizontal="center" vertical="center" wrapText="1"/>
    </xf>
    <xf numFmtId="0" fontId="20" fillId="0" borderId="0" xfId="11" applyFont="1" applyFill="1" applyBorder="1" applyAlignment="1">
      <alignment horizontal="center" vertical="center" wrapText="1"/>
    </xf>
    <xf numFmtId="0" fontId="20" fillId="0" borderId="37" xfId="11" applyFont="1" applyFill="1" applyBorder="1" applyAlignment="1">
      <alignment horizontal="center" vertical="center" wrapText="1"/>
    </xf>
    <xf numFmtId="0" fontId="20" fillId="0" borderId="54" xfId="11" applyFont="1" applyFill="1" applyBorder="1" applyAlignment="1">
      <alignment horizontal="center" vertical="center" wrapText="1"/>
    </xf>
    <xf numFmtId="178" fontId="20" fillId="0" borderId="37" xfId="11" applyNumberFormat="1" applyFont="1" applyFill="1" applyBorder="1" applyAlignment="1">
      <alignment horizontal="right" vertical="center" shrinkToFit="1"/>
    </xf>
    <xf numFmtId="178" fontId="20" fillId="0" borderId="54" xfId="11" applyNumberFormat="1" applyFont="1" applyFill="1" applyBorder="1" applyAlignment="1">
      <alignment horizontal="right" vertical="center" shrinkToFit="1"/>
    </xf>
    <xf numFmtId="178" fontId="20" fillId="5" borderId="88" xfId="11" applyNumberFormat="1" applyFont="1" applyFill="1" applyBorder="1" applyAlignment="1">
      <alignment horizontal="right" vertical="center" shrinkToFit="1"/>
    </xf>
    <xf numFmtId="178" fontId="20" fillId="5" borderId="0" xfId="11" applyNumberFormat="1" applyFont="1" applyFill="1" applyBorder="1" applyAlignment="1">
      <alignment horizontal="right" vertical="center" shrinkToFit="1"/>
    </xf>
    <xf numFmtId="178" fontId="20" fillId="5" borderId="85" xfId="11" applyNumberFormat="1" applyFont="1" applyFill="1" applyBorder="1" applyAlignment="1">
      <alignment horizontal="right" vertical="center" shrinkToFit="1"/>
    </xf>
    <xf numFmtId="0" fontId="20" fillId="5" borderId="88" xfId="11" applyFont="1" applyFill="1" applyBorder="1" applyAlignment="1">
      <alignment horizontal="right" vertical="center" shrinkToFit="1"/>
    </xf>
    <xf numFmtId="0" fontId="20" fillId="5" borderId="0" xfId="11" applyFont="1" applyFill="1" applyBorder="1" applyAlignment="1">
      <alignment horizontal="right" vertical="center" shrinkToFit="1"/>
    </xf>
    <xf numFmtId="0" fontId="20" fillId="5" borderId="38" xfId="11" applyFont="1" applyFill="1" applyBorder="1" applyAlignment="1">
      <alignment horizontal="right" vertical="center" shrinkToFit="1"/>
    </xf>
    <xf numFmtId="178" fontId="20" fillId="0" borderId="40" xfId="11" applyNumberFormat="1" applyFont="1" applyFill="1" applyBorder="1" applyAlignment="1">
      <alignment horizontal="right" vertical="center" shrinkToFit="1"/>
    </xf>
    <xf numFmtId="178" fontId="20" fillId="0" borderId="89" xfId="11" applyNumberFormat="1" applyFont="1" applyFill="1" applyBorder="1" applyAlignment="1">
      <alignment horizontal="right" vertical="center" shrinkToFit="1"/>
    </xf>
    <xf numFmtId="181" fontId="20" fillId="0" borderId="90" xfId="11" applyNumberFormat="1" applyFont="1" applyFill="1" applyBorder="1" applyAlignment="1">
      <alignment horizontal="right" vertical="center" shrinkToFit="1"/>
    </xf>
    <xf numFmtId="178" fontId="20" fillId="0" borderId="90" xfId="11" applyNumberFormat="1" applyFont="1" applyFill="1" applyBorder="1" applyAlignment="1">
      <alignment horizontal="right" vertical="center" shrinkToFit="1"/>
    </xf>
    <xf numFmtId="181" fontId="20" fillId="0" borderId="91" xfId="11" applyNumberFormat="1" applyFont="1" applyFill="1" applyBorder="1" applyAlignment="1">
      <alignment horizontal="right" vertical="center" shrinkToFit="1"/>
    </xf>
    <xf numFmtId="181" fontId="20" fillId="0" borderId="40" xfId="11" applyNumberFormat="1" applyFont="1" applyFill="1" applyBorder="1" applyAlignment="1">
      <alignment horizontal="right" vertical="center" shrinkToFit="1"/>
    </xf>
    <xf numFmtId="0" fontId="20" fillId="0" borderId="37" xfId="11" applyFont="1" applyFill="1" applyBorder="1" applyAlignment="1">
      <alignment horizontal="left" vertical="center"/>
    </xf>
    <xf numFmtId="0" fontId="20" fillId="0" borderId="54" xfId="11" applyFont="1" applyFill="1" applyBorder="1" applyAlignment="1">
      <alignment horizontal="left" vertical="center"/>
    </xf>
    <xf numFmtId="0" fontId="20" fillId="0" borderId="40" xfId="11" applyFont="1" applyFill="1" applyBorder="1" applyAlignment="1">
      <alignment horizontal="left" vertical="center"/>
    </xf>
    <xf numFmtId="0" fontId="1" fillId="0" borderId="89" xfId="11" applyFill="1" applyBorder="1" applyAlignment="1">
      <alignment horizontal="right" vertical="center" shrinkToFit="1"/>
    </xf>
    <xf numFmtId="181" fontId="1" fillId="0" borderId="54" xfId="11" applyNumberFormat="1" applyFill="1" applyBorder="1" applyAlignment="1">
      <alignment horizontal="right" vertical="center" shrinkToFit="1"/>
    </xf>
    <xf numFmtId="181" fontId="1" fillId="0" borderId="89" xfId="11" applyNumberFormat="1" applyFill="1" applyBorder="1" applyAlignment="1">
      <alignment horizontal="right" vertical="center" shrinkToFit="1"/>
    </xf>
    <xf numFmtId="178" fontId="20" fillId="0" borderId="91" xfId="11" applyNumberFormat="1" applyFont="1" applyFill="1" applyBorder="1" applyAlignment="1">
      <alignment horizontal="right" vertical="center" shrinkToFit="1"/>
    </xf>
    <xf numFmtId="178" fontId="20" fillId="5" borderId="91" xfId="11" applyNumberFormat="1" applyFont="1" applyFill="1" applyBorder="1" applyAlignment="1">
      <alignment horizontal="right" vertical="center" shrinkToFit="1"/>
    </xf>
    <xf numFmtId="178" fontId="20" fillId="5" borderId="54" xfId="11" applyNumberFormat="1" applyFont="1" applyFill="1" applyBorder="1" applyAlignment="1">
      <alignment horizontal="right" vertical="center" shrinkToFit="1"/>
    </xf>
    <xf numFmtId="178" fontId="20" fillId="5" borderId="89" xfId="11" applyNumberFormat="1" applyFont="1" applyFill="1" applyBorder="1" applyAlignment="1">
      <alignment horizontal="right" vertical="center" shrinkToFit="1"/>
    </xf>
    <xf numFmtId="0" fontId="20" fillId="5" borderId="91" xfId="11" applyFont="1" applyFill="1" applyBorder="1" applyAlignment="1">
      <alignment horizontal="right" vertical="center" shrinkToFit="1"/>
    </xf>
    <xf numFmtId="0" fontId="20" fillId="5" borderId="54" xfId="11" applyFont="1" applyFill="1" applyBorder="1" applyAlignment="1">
      <alignment horizontal="right" vertical="center" shrinkToFit="1"/>
    </xf>
    <xf numFmtId="0" fontId="20" fillId="5" borderId="40" xfId="11" applyFont="1" applyFill="1" applyBorder="1" applyAlignment="1">
      <alignment horizontal="right" vertical="center" shrinkToFit="1"/>
    </xf>
    <xf numFmtId="0" fontId="20" fillId="0" borderId="41" xfId="11" applyFont="1" applyBorder="1" applyAlignment="1">
      <alignment horizontal="center" vertical="center" textRotation="255"/>
    </xf>
    <xf numFmtId="0" fontId="20" fillId="0" borderId="48" xfId="11" applyFont="1" applyBorder="1" applyAlignment="1">
      <alignment horizontal="center" vertical="center" textRotation="255"/>
    </xf>
    <xf numFmtId="0" fontId="20" fillId="0" borderId="64" xfId="11" applyFont="1" applyBorder="1" applyAlignment="1">
      <alignment horizontal="center" vertical="center" textRotation="255"/>
    </xf>
    <xf numFmtId="0" fontId="20" fillId="0" borderId="38" xfId="11" applyFont="1" applyBorder="1" applyAlignment="1">
      <alignment horizontal="center" vertical="center" textRotation="255"/>
    </xf>
    <xf numFmtId="0" fontId="20" fillId="0" borderId="37" xfId="11" applyFont="1" applyBorder="1" applyAlignment="1">
      <alignment horizontal="center" vertical="center" textRotation="255"/>
    </xf>
    <xf numFmtId="0" fontId="20" fillId="0" borderId="40" xfId="11" applyFont="1" applyBorder="1" applyAlignment="1">
      <alignment horizontal="center" vertical="center" textRotation="255"/>
    </xf>
    <xf numFmtId="0" fontId="34" fillId="7" borderId="62" xfId="12" applyFont="1" applyFill="1" applyBorder="1" applyAlignment="1" applyProtection="1">
      <alignment horizontal="center" vertical="center" wrapText="1"/>
      <protection locked="0"/>
    </xf>
    <xf numFmtId="0" fontId="34" fillId="7" borderId="8" xfId="12" applyFont="1" applyFill="1" applyBorder="1" applyAlignment="1" applyProtection="1">
      <alignment horizontal="center" vertical="center" wrapText="1"/>
      <protection locked="0"/>
    </xf>
    <xf numFmtId="0" fontId="34" fillId="7" borderId="23" xfId="12" applyFont="1" applyFill="1" applyBorder="1" applyAlignment="1" applyProtection="1">
      <alignment horizontal="center" vertical="center" wrapText="1"/>
      <protection locked="0"/>
    </xf>
    <xf numFmtId="0" fontId="34" fillId="7" borderId="95" xfId="12" applyFont="1" applyFill="1" applyBorder="1" applyAlignment="1" applyProtection="1">
      <alignment horizontal="center" vertical="center" wrapText="1"/>
      <protection locked="0"/>
    </xf>
    <xf numFmtId="0" fontId="34" fillId="7" borderId="93" xfId="12" applyFont="1" applyFill="1" applyBorder="1" applyAlignment="1" applyProtection="1">
      <alignment horizontal="center" vertical="center" wrapText="1"/>
      <protection locked="0"/>
    </xf>
    <xf numFmtId="0" fontId="34" fillId="7" borderId="94" xfId="12" applyFont="1" applyFill="1" applyBorder="1" applyAlignment="1" applyProtection="1">
      <alignment horizontal="center" vertical="center" wrapText="1"/>
      <protection locked="0"/>
    </xf>
    <xf numFmtId="0" fontId="1" fillId="7" borderId="62" xfId="12" applyFont="1" applyFill="1" applyBorder="1" applyAlignment="1" applyProtection="1">
      <alignment horizontal="center" vertical="center" wrapText="1"/>
      <protection locked="0"/>
    </xf>
    <xf numFmtId="0" fontId="1" fillId="7" borderId="8" xfId="12" applyFont="1" applyFill="1" applyBorder="1" applyAlignment="1" applyProtection="1">
      <alignment horizontal="center" vertical="center" wrapText="1"/>
      <protection locked="0"/>
    </xf>
    <xf numFmtId="0" fontId="1" fillId="7" borderId="23" xfId="12" applyFont="1" applyFill="1" applyBorder="1" applyAlignment="1" applyProtection="1">
      <alignment horizontal="center" vertical="center" wrapText="1"/>
      <protection locked="0"/>
    </xf>
    <xf numFmtId="0" fontId="1" fillId="7" borderId="95" xfId="12" applyFont="1" applyFill="1" applyBorder="1" applyAlignment="1" applyProtection="1">
      <alignment horizontal="center" vertical="center" wrapText="1"/>
      <protection locked="0"/>
    </xf>
    <xf numFmtId="0" fontId="1" fillId="7" borderId="93" xfId="12" applyFont="1" applyFill="1" applyBorder="1" applyAlignment="1" applyProtection="1">
      <alignment horizontal="center" vertical="center" wrapText="1"/>
      <protection locked="0"/>
    </xf>
    <xf numFmtId="0" fontId="1" fillId="7" borderId="94" xfId="12" applyFont="1" applyFill="1" applyBorder="1" applyAlignment="1" applyProtection="1">
      <alignment horizontal="center" vertical="center" wrapText="1"/>
      <protection locked="0"/>
    </xf>
    <xf numFmtId="0" fontId="34" fillId="7" borderId="9" xfId="12" applyFont="1" applyFill="1" applyBorder="1" applyAlignment="1" applyProtection="1">
      <alignment horizontal="center" vertical="center" wrapText="1"/>
      <protection locked="0"/>
    </xf>
    <xf numFmtId="0" fontId="34" fillId="7" borderId="96" xfId="12" applyFont="1" applyFill="1" applyBorder="1" applyAlignment="1" applyProtection="1">
      <alignment horizontal="center" vertical="center" wrapText="1"/>
      <protection locked="0"/>
    </xf>
    <xf numFmtId="0" fontId="34" fillId="0" borderId="98" xfId="14" applyFont="1" applyBorder="1" applyAlignment="1" applyProtection="1">
      <alignment horizontal="left" vertical="center" shrinkToFit="1"/>
      <protection locked="0"/>
    </xf>
    <xf numFmtId="0" fontId="34" fillId="0" borderId="99" xfId="14" applyFont="1" applyBorder="1" applyAlignment="1" applyProtection="1">
      <alignment horizontal="left" vertical="center" shrinkToFit="1"/>
      <protection locked="0"/>
    </xf>
    <xf numFmtId="0" fontId="34" fillId="0" borderId="100" xfId="14" applyFont="1" applyBorder="1" applyAlignment="1" applyProtection="1">
      <alignment horizontal="left" vertical="center" shrinkToFit="1"/>
      <protection locked="0"/>
    </xf>
    <xf numFmtId="177" fontId="34" fillId="0" borderId="101" xfId="14" applyNumberFormat="1" applyFont="1" applyBorder="1" applyAlignment="1" applyProtection="1">
      <alignment horizontal="right" vertical="center" shrinkToFit="1"/>
      <protection locked="0"/>
    </xf>
    <xf numFmtId="177" fontId="34" fillId="0" borderId="102" xfId="14" applyNumberFormat="1" applyFont="1" applyBorder="1" applyAlignment="1" applyProtection="1">
      <alignment horizontal="right" vertical="center" shrinkToFit="1"/>
      <protection locked="0"/>
    </xf>
    <xf numFmtId="177" fontId="34" fillId="0" borderId="103" xfId="14" applyNumberFormat="1" applyFont="1" applyBorder="1" applyAlignment="1" applyProtection="1">
      <alignment horizontal="right" vertical="center" shrinkToFit="1"/>
      <protection locked="0"/>
    </xf>
    <xf numFmtId="177" fontId="34" fillId="0" borderId="104" xfId="14" applyNumberFormat="1" applyFont="1" applyBorder="1" applyAlignment="1" applyProtection="1">
      <alignment horizontal="right" vertical="center" shrinkToFit="1"/>
      <protection locked="0"/>
    </xf>
    <xf numFmtId="177" fontId="34" fillId="0" borderId="105" xfId="14" applyNumberFormat="1" applyFont="1" applyBorder="1" applyAlignment="1" applyProtection="1">
      <alignment horizontal="right" vertical="center" shrinkToFit="1"/>
      <protection locked="0"/>
    </xf>
    <xf numFmtId="177" fontId="34" fillId="0" borderId="106" xfId="14" applyNumberFormat="1" applyFont="1" applyBorder="1" applyAlignment="1" applyProtection="1">
      <alignment horizontal="right" vertical="center" shrinkToFit="1"/>
      <protection locked="0"/>
    </xf>
    <xf numFmtId="0" fontId="34" fillId="7" borderId="36" xfId="12" applyFont="1" applyFill="1" applyBorder="1" applyAlignment="1" applyProtection="1">
      <alignment horizontal="center" vertical="center"/>
      <protection locked="0"/>
    </xf>
    <xf numFmtId="0" fontId="34" fillId="7" borderId="8" xfId="12" applyFont="1" applyFill="1" applyBorder="1" applyAlignment="1" applyProtection="1">
      <alignment horizontal="center" vertical="center"/>
      <protection locked="0"/>
    </xf>
    <xf numFmtId="0" fontId="34" fillId="7" borderId="23" xfId="12" applyFont="1" applyFill="1" applyBorder="1" applyAlignment="1" applyProtection="1">
      <alignment horizontal="center" vertical="center"/>
      <protection locked="0"/>
    </xf>
    <xf numFmtId="0" fontId="34" fillId="7" borderId="92" xfId="12" applyFont="1" applyFill="1" applyBorder="1" applyAlignment="1" applyProtection="1">
      <alignment horizontal="center" vertical="center"/>
      <protection locked="0"/>
    </xf>
    <xf numFmtId="0" fontId="34" fillId="7" borderId="93" xfId="12" applyFont="1" applyFill="1" applyBorder="1" applyAlignment="1" applyProtection="1">
      <alignment horizontal="center" vertical="center"/>
      <protection locked="0"/>
    </xf>
    <xf numFmtId="0" fontId="34" fillId="7" borderId="94" xfId="12" applyFont="1" applyFill="1" applyBorder="1" applyAlignment="1" applyProtection="1">
      <alignment horizontal="center" vertical="center"/>
      <protection locked="0"/>
    </xf>
    <xf numFmtId="0" fontId="33" fillId="6" borderId="1" xfId="12" applyFont="1" applyFill="1" applyBorder="1" applyAlignment="1" applyProtection="1">
      <alignment horizontal="center" vertical="center"/>
    </xf>
    <xf numFmtId="0" fontId="33" fillId="6" borderId="2" xfId="12" applyFont="1" applyFill="1" applyBorder="1" applyAlignment="1" applyProtection="1">
      <alignment horizontal="center" vertical="center"/>
    </xf>
    <xf numFmtId="0" fontId="33" fillId="6" borderId="3" xfId="12" applyFont="1" applyFill="1" applyBorder="1" applyAlignment="1" applyProtection="1">
      <alignment horizontal="center" vertical="center"/>
    </xf>
    <xf numFmtId="0" fontId="34" fillId="6" borderId="75" xfId="12" applyFont="1" applyFill="1" applyBorder="1" applyAlignment="1" applyProtection="1">
      <alignment horizontal="left" vertical="center"/>
    </xf>
    <xf numFmtId="0" fontId="34" fillId="7" borderId="36" xfId="12" applyFont="1" applyFill="1" applyBorder="1" applyAlignment="1" applyProtection="1">
      <alignment horizontal="center" vertical="center" wrapText="1"/>
      <protection locked="0"/>
    </xf>
    <xf numFmtId="0" fontId="34" fillId="7" borderId="92" xfId="12" applyFont="1" applyFill="1" applyBorder="1" applyAlignment="1" applyProtection="1">
      <alignment horizontal="center" vertical="center" wrapText="1"/>
      <protection locked="0"/>
    </xf>
    <xf numFmtId="0" fontId="34" fillId="0" borderId="98" xfId="15" applyNumberFormat="1" applyFont="1" applyBorder="1" applyAlignment="1" applyProtection="1">
      <alignment horizontal="left" vertical="center" shrinkToFit="1"/>
      <protection locked="0"/>
    </xf>
    <xf numFmtId="0" fontId="34" fillId="0" borderId="99" xfId="15" applyNumberFormat="1" applyFont="1" applyBorder="1" applyAlignment="1" applyProtection="1">
      <alignment horizontal="left" vertical="center" shrinkToFit="1"/>
      <protection locked="0"/>
    </xf>
    <xf numFmtId="0" fontId="34" fillId="0" borderId="110" xfId="15" applyNumberFormat="1" applyFont="1" applyBorder="1" applyAlignment="1" applyProtection="1">
      <alignment horizontal="left" vertical="center" shrinkToFit="1"/>
      <protection locked="0"/>
    </xf>
    <xf numFmtId="0" fontId="34" fillId="0" borderId="112" xfId="14" applyFont="1" applyBorder="1" applyAlignment="1" applyProtection="1">
      <alignment horizontal="left" vertical="center" shrinkToFit="1"/>
      <protection locked="0"/>
    </xf>
    <xf numFmtId="0" fontId="34" fillId="0" borderId="113" xfId="14" applyFont="1" applyBorder="1" applyAlignment="1" applyProtection="1">
      <alignment horizontal="left" vertical="center" shrinkToFit="1"/>
      <protection locked="0"/>
    </xf>
    <xf numFmtId="0" fontId="34" fillId="0" borderId="114" xfId="14" applyFont="1" applyBorder="1" applyAlignment="1" applyProtection="1">
      <alignment horizontal="left" vertical="center" shrinkToFit="1"/>
      <protection locked="0"/>
    </xf>
    <xf numFmtId="177" fontId="34" fillId="0" borderId="115" xfId="14" applyNumberFormat="1" applyFont="1" applyBorder="1" applyAlignment="1" applyProtection="1">
      <alignment horizontal="right" vertical="center" shrinkToFit="1"/>
      <protection locked="0"/>
    </xf>
    <xf numFmtId="177" fontId="34" fillId="0" borderId="116" xfId="14" applyNumberFormat="1" applyFont="1" applyBorder="1" applyAlignment="1" applyProtection="1">
      <alignment horizontal="right" vertical="center" shrinkToFit="1"/>
      <protection locked="0"/>
    </xf>
    <xf numFmtId="177" fontId="34" fillId="0" borderId="117" xfId="14" applyNumberFormat="1" applyFont="1" applyBorder="1" applyAlignment="1" applyProtection="1">
      <alignment horizontal="right" vertical="center" shrinkToFit="1"/>
      <protection locked="0"/>
    </xf>
    <xf numFmtId="177" fontId="34" fillId="0" borderId="118" xfId="14" applyNumberFormat="1" applyFont="1" applyBorder="1" applyAlignment="1" applyProtection="1">
      <alignment horizontal="right" vertical="center" shrinkToFit="1"/>
      <protection locked="0"/>
    </xf>
    <xf numFmtId="177" fontId="34" fillId="0" borderId="113" xfId="14" applyNumberFormat="1" applyFont="1" applyBorder="1" applyAlignment="1" applyProtection="1">
      <alignment horizontal="right" vertical="center" shrinkToFit="1"/>
      <protection locked="0"/>
    </xf>
    <xf numFmtId="177" fontId="34" fillId="0" borderId="119" xfId="14" applyNumberFormat="1" applyFont="1" applyBorder="1" applyAlignment="1" applyProtection="1">
      <alignment horizontal="right" vertical="center" shrinkToFit="1"/>
      <protection locked="0"/>
    </xf>
    <xf numFmtId="177" fontId="34" fillId="0" borderId="120" xfId="15" applyNumberFormat="1" applyFont="1" applyBorder="1" applyAlignment="1" applyProtection="1">
      <alignment horizontal="right" vertical="center" shrinkToFit="1"/>
      <protection locked="0"/>
    </xf>
    <xf numFmtId="177" fontId="34" fillId="0" borderId="116" xfId="15" applyNumberFormat="1" applyFont="1" applyBorder="1" applyAlignment="1" applyProtection="1">
      <alignment horizontal="right" vertical="center" shrinkToFit="1"/>
      <protection locked="0"/>
    </xf>
    <xf numFmtId="0" fontId="34" fillId="0" borderId="116" xfId="15" applyNumberFormat="1" applyFont="1" applyBorder="1" applyAlignment="1" applyProtection="1">
      <alignment horizontal="left" vertical="center" shrinkToFit="1"/>
      <protection locked="0"/>
    </xf>
    <xf numFmtId="0" fontId="34" fillId="0" borderId="121" xfId="15" applyNumberFormat="1" applyFont="1" applyBorder="1" applyAlignment="1" applyProtection="1">
      <alignment horizontal="left" vertical="center" shrinkToFit="1"/>
      <protection locked="0"/>
    </xf>
    <xf numFmtId="0" fontId="34" fillId="0" borderId="112" xfId="15" applyFont="1" applyBorder="1" applyAlignment="1" applyProtection="1">
      <alignment horizontal="left" vertical="center" shrinkToFit="1"/>
      <protection locked="0"/>
    </xf>
    <xf numFmtId="0" fontId="34" fillId="0" borderId="113" xfId="15" applyFont="1" applyBorder="1" applyAlignment="1" applyProtection="1">
      <alignment horizontal="left" vertical="center" shrinkToFit="1"/>
      <protection locked="0"/>
    </xf>
    <xf numFmtId="0" fontId="34" fillId="0" borderId="114" xfId="15" applyFont="1" applyBorder="1" applyAlignment="1" applyProtection="1">
      <alignment horizontal="left" vertical="center" shrinkToFit="1"/>
      <protection locked="0"/>
    </xf>
    <xf numFmtId="177" fontId="34" fillId="0" borderId="98" xfId="15" applyNumberFormat="1" applyFont="1" applyBorder="1" applyAlignment="1" applyProtection="1">
      <alignment horizontal="right" vertical="center" shrinkToFit="1"/>
      <protection locked="0"/>
    </xf>
    <xf numFmtId="177" fontId="34" fillId="0" borderId="99" xfId="15" applyNumberFormat="1" applyFont="1" applyBorder="1" applyAlignment="1" applyProtection="1">
      <alignment horizontal="right" vertical="center" shrinkToFit="1"/>
      <protection locked="0"/>
    </xf>
    <xf numFmtId="177" fontId="34" fillId="0" borderId="100" xfId="15" applyNumberFormat="1" applyFont="1" applyBorder="1" applyAlignment="1" applyProtection="1">
      <alignment horizontal="right" vertical="center" shrinkToFit="1"/>
      <protection locked="0"/>
    </xf>
    <xf numFmtId="177" fontId="34" fillId="0" borderId="107" xfId="15" applyNumberFormat="1" applyFont="1" applyBorder="1" applyAlignment="1" applyProtection="1">
      <alignment horizontal="right" vertical="center" shrinkToFit="1"/>
      <protection locked="0"/>
    </xf>
    <xf numFmtId="177" fontId="34" fillId="0" borderId="102" xfId="15" applyNumberFormat="1" applyFont="1" applyBorder="1" applyAlignment="1" applyProtection="1">
      <alignment horizontal="right" vertical="center" shrinkToFit="1"/>
      <protection locked="0"/>
    </xf>
    <xf numFmtId="0" fontId="34" fillId="0" borderId="102" xfId="15" applyNumberFormat="1" applyFont="1" applyBorder="1" applyAlignment="1" applyProtection="1">
      <alignment horizontal="left" vertical="center" shrinkToFit="1"/>
      <protection locked="0"/>
    </xf>
    <xf numFmtId="0" fontId="34" fillId="0" borderId="108" xfId="15" applyNumberFormat="1" applyFont="1" applyBorder="1" applyAlignment="1" applyProtection="1">
      <alignment horizontal="left" vertical="center" shrinkToFit="1"/>
      <protection locked="0"/>
    </xf>
    <xf numFmtId="0" fontId="34" fillId="0" borderId="98" xfId="15" applyFont="1" applyBorder="1" applyAlignment="1" applyProtection="1">
      <alignment horizontal="left" vertical="center" shrinkToFit="1"/>
      <protection locked="0"/>
    </xf>
    <xf numFmtId="0" fontId="34" fillId="0" borderId="99" xfId="15" applyFont="1" applyBorder="1" applyAlignment="1" applyProtection="1">
      <alignment horizontal="left" vertical="center" shrinkToFit="1"/>
      <protection locked="0"/>
    </xf>
    <xf numFmtId="0" fontId="34" fillId="0" borderId="100" xfId="15" applyFont="1" applyBorder="1" applyAlignment="1" applyProtection="1">
      <alignment horizontal="left" vertical="center" shrinkToFit="1"/>
      <protection locked="0"/>
    </xf>
    <xf numFmtId="177" fontId="34" fillId="0" borderId="112" xfId="15" applyNumberFormat="1" applyFont="1" applyBorder="1" applyAlignment="1" applyProtection="1">
      <alignment horizontal="right" vertical="center" shrinkToFit="1"/>
      <protection locked="0"/>
    </xf>
    <xf numFmtId="177" fontId="34" fillId="0" borderId="113" xfId="15" applyNumberFormat="1" applyFont="1" applyBorder="1" applyAlignment="1" applyProtection="1">
      <alignment horizontal="right" vertical="center" shrinkToFit="1"/>
      <protection locked="0"/>
    </xf>
    <xf numFmtId="177" fontId="34" fillId="0" borderId="114" xfId="15" applyNumberFormat="1" applyFont="1" applyBorder="1" applyAlignment="1" applyProtection="1">
      <alignment horizontal="right" vertical="center" shrinkToFit="1"/>
      <protection locked="0"/>
    </xf>
    <xf numFmtId="0" fontId="34" fillId="0" borderId="112" xfId="15" applyNumberFormat="1" applyFont="1" applyBorder="1" applyAlignment="1" applyProtection="1">
      <alignment horizontal="left" vertical="center" shrinkToFit="1"/>
      <protection locked="0"/>
    </xf>
    <xf numFmtId="0" fontId="34" fillId="0" borderId="113" xfId="15" applyNumberFormat="1" applyFont="1" applyBorder="1" applyAlignment="1" applyProtection="1">
      <alignment horizontal="left" vertical="center" shrinkToFit="1"/>
      <protection locked="0"/>
    </xf>
    <xf numFmtId="0" fontId="34" fillId="0" borderId="119" xfId="15" applyNumberFormat="1" applyFont="1" applyBorder="1" applyAlignment="1" applyProtection="1">
      <alignment horizontal="left" vertical="center" shrinkToFit="1"/>
      <protection locked="0"/>
    </xf>
    <xf numFmtId="177" fontId="34" fillId="0" borderId="123" xfId="14" applyNumberFormat="1" applyFont="1" applyBorder="1" applyAlignment="1" applyProtection="1">
      <alignment horizontal="right" vertical="center" shrinkToFit="1"/>
      <protection locked="0"/>
    </xf>
    <xf numFmtId="177" fontId="34" fillId="0" borderId="124" xfId="14" applyNumberFormat="1" applyFont="1" applyBorder="1" applyAlignment="1" applyProtection="1">
      <alignment horizontal="right" vertical="center" shrinkToFit="1"/>
      <protection locked="0"/>
    </xf>
    <xf numFmtId="177" fontId="34" fillId="0" borderId="125" xfId="14" applyNumberFormat="1" applyFont="1" applyBorder="1" applyAlignment="1" applyProtection="1">
      <alignment horizontal="right" vertical="center" shrinkToFit="1"/>
      <protection locked="0"/>
    </xf>
    <xf numFmtId="0" fontId="34" fillId="8" borderId="44" xfId="12" applyFont="1" applyFill="1" applyBorder="1" applyAlignment="1" applyProtection="1">
      <alignment horizontal="left" vertical="center" shrinkToFit="1"/>
      <protection locked="0"/>
    </xf>
    <xf numFmtId="0" fontId="34" fillId="8" borderId="18" xfId="12" applyFont="1" applyFill="1" applyBorder="1" applyAlignment="1" applyProtection="1">
      <alignment horizontal="left" vertical="center" shrinkToFit="1"/>
      <protection locked="0"/>
    </xf>
    <xf numFmtId="0" fontId="34" fillId="8" borderId="43" xfId="12" applyFont="1" applyFill="1" applyBorder="1" applyAlignment="1" applyProtection="1">
      <alignment horizontal="left" vertical="center" shrinkToFit="1"/>
      <protection locked="0"/>
    </xf>
    <xf numFmtId="177" fontId="34" fillId="8" borderId="128" xfId="15" applyNumberFormat="1" applyFont="1" applyFill="1" applyBorder="1" applyAlignment="1" applyProtection="1">
      <alignment horizontal="right" vertical="center" shrinkToFit="1"/>
      <protection locked="0"/>
    </xf>
    <xf numFmtId="177" fontId="34" fillId="8" borderId="129" xfId="15" applyNumberFormat="1" applyFont="1" applyFill="1" applyBorder="1" applyAlignment="1" applyProtection="1">
      <alignment horizontal="right" vertical="center" shrinkToFit="1"/>
      <protection locked="0"/>
    </xf>
    <xf numFmtId="177" fontId="34" fillId="8" borderId="130" xfId="15" applyNumberFormat="1" applyFont="1" applyFill="1" applyBorder="1" applyAlignment="1" applyProtection="1">
      <alignment horizontal="right" vertical="center" shrinkToFit="1"/>
      <protection locked="0"/>
    </xf>
    <xf numFmtId="177" fontId="34" fillId="8" borderId="131" xfId="15" applyNumberFormat="1" applyFont="1" applyFill="1" applyBorder="1" applyAlignment="1" applyProtection="1">
      <alignment horizontal="right" vertical="center" shrinkToFit="1"/>
      <protection locked="0"/>
    </xf>
    <xf numFmtId="177" fontId="34" fillId="8" borderId="132" xfId="15" applyNumberFormat="1" applyFont="1" applyFill="1" applyBorder="1" applyAlignment="1" applyProtection="1">
      <alignment horizontal="right" vertical="center" shrinkToFit="1"/>
      <protection locked="0"/>
    </xf>
    <xf numFmtId="177" fontId="34" fillId="8" borderId="133" xfId="15" applyNumberFormat="1" applyFont="1" applyFill="1" applyBorder="1" applyAlignment="1" applyProtection="1">
      <alignment horizontal="right" vertical="center" shrinkToFit="1"/>
      <protection locked="0"/>
    </xf>
    <xf numFmtId="177" fontId="34" fillId="8" borderId="134" xfId="15" applyNumberFormat="1" applyFont="1" applyFill="1" applyBorder="1" applyAlignment="1" applyProtection="1">
      <alignment horizontal="right" vertical="center" shrinkToFit="1"/>
      <protection locked="0"/>
    </xf>
    <xf numFmtId="0" fontId="34" fillId="8" borderId="129" xfId="15" applyNumberFormat="1" applyFont="1" applyFill="1" applyBorder="1" applyAlignment="1" applyProtection="1">
      <alignment horizontal="left" vertical="center" shrinkToFit="1"/>
      <protection locked="0"/>
    </xf>
    <xf numFmtId="0" fontId="34" fillId="8" borderId="132" xfId="15" applyNumberFormat="1" applyFont="1" applyFill="1" applyBorder="1" applyAlignment="1" applyProtection="1">
      <alignment horizontal="left" vertical="center" shrinkToFit="1"/>
      <protection locked="0"/>
    </xf>
    <xf numFmtId="177" fontId="34" fillId="0" borderId="126" xfId="15" applyNumberFormat="1" applyFont="1" applyBorder="1" applyAlignment="1" applyProtection="1">
      <alignment horizontal="right" vertical="center" shrinkToFit="1"/>
      <protection locked="0"/>
    </xf>
    <xf numFmtId="177" fontId="34" fillId="0" borderId="124" xfId="15" applyNumberFormat="1" applyFont="1" applyBorder="1" applyAlignment="1" applyProtection="1">
      <alignment horizontal="right" vertical="center" shrinkToFit="1"/>
      <protection locked="0"/>
    </xf>
    <xf numFmtId="0" fontId="34" fillId="0" borderId="124" xfId="15" applyNumberFormat="1" applyFont="1" applyBorder="1" applyAlignment="1" applyProtection="1">
      <alignment horizontal="left" vertical="center" shrinkToFit="1"/>
      <protection locked="0"/>
    </xf>
    <xf numFmtId="0" fontId="34" fillId="0" borderId="127" xfId="15" applyNumberFormat="1" applyFont="1" applyBorder="1" applyAlignment="1" applyProtection="1">
      <alignment horizontal="left" vertical="center" shrinkToFit="1"/>
      <protection locked="0"/>
    </xf>
    <xf numFmtId="0" fontId="34" fillId="0" borderId="25" xfId="12" applyFont="1" applyBorder="1" applyAlignment="1" applyProtection="1">
      <alignment horizontal="center" vertical="center"/>
      <protection locked="0"/>
    </xf>
    <xf numFmtId="0" fontId="34" fillId="0" borderId="26" xfId="12" applyFont="1" applyBorder="1" applyAlignment="1" applyProtection="1">
      <alignment horizontal="center" vertical="center"/>
      <protection locked="0"/>
    </xf>
    <xf numFmtId="0" fontId="34" fillId="6" borderId="8" xfId="12" applyFont="1" applyFill="1" applyBorder="1" applyAlignment="1" applyProtection="1">
      <alignment horizontal="left" vertical="center"/>
    </xf>
    <xf numFmtId="177" fontId="34" fillId="8" borderId="17" xfId="15" applyNumberFormat="1" applyFont="1" applyFill="1" applyBorder="1" applyAlignment="1" applyProtection="1">
      <alignment horizontal="right" vertical="center" shrinkToFit="1"/>
      <protection locked="0"/>
    </xf>
    <xf numFmtId="177" fontId="34" fillId="8" borderId="18" xfId="15" applyNumberFormat="1" applyFont="1" applyFill="1" applyBorder="1" applyAlignment="1" applyProtection="1">
      <alignment horizontal="right" vertical="center" shrinkToFit="1"/>
      <protection locked="0"/>
    </xf>
    <xf numFmtId="177" fontId="34" fillId="8" borderId="19" xfId="15" applyNumberFormat="1" applyFont="1" applyFill="1" applyBorder="1" applyAlignment="1" applyProtection="1">
      <alignment horizontal="right" vertical="center" shrinkToFit="1"/>
      <protection locked="0"/>
    </xf>
    <xf numFmtId="0" fontId="34" fillId="7" borderId="36" xfId="12" applyFont="1" applyFill="1" applyBorder="1" applyAlignment="1" applyProtection="1">
      <alignment horizontal="center" vertical="center" wrapText="1" shrinkToFit="1"/>
      <protection locked="0"/>
    </xf>
    <xf numFmtId="0" fontId="34" fillId="7" borderId="8" xfId="12" applyFont="1" applyFill="1" applyBorder="1" applyAlignment="1" applyProtection="1">
      <alignment horizontal="center" vertical="center" shrinkToFit="1"/>
      <protection locked="0"/>
    </xf>
    <xf numFmtId="0" fontId="34" fillId="7" borderId="9" xfId="12" applyFont="1" applyFill="1" applyBorder="1" applyAlignment="1" applyProtection="1">
      <alignment horizontal="center" vertical="center" shrinkToFit="1"/>
      <protection locked="0"/>
    </xf>
    <xf numFmtId="0" fontId="34" fillId="7" borderId="92" xfId="12" applyFont="1" applyFill="1" applyBorder="1" applyAlignment="1" applyProtection="1">
      <alignment horizontal="center" vertical="center" shrinkToFit="1"/>
      <protection locked="0"/>
    </xf>
    <xf numFmtId="0" fontId="34" fillId="7" borderId="93" xfId="12" applyFont="1" applyFill="1" applyBorder="1" applyAlignment="1" applyProtection="1">
      <alignment horizontal="center" vertical="center" shrinkToFit="1"/>
      <protection locked="0"/>
    </xf>
    <xf numFmtId="0" fontId="34" fillId="7" borderId="96" xfId="12" applyFont="1" applyFill="1" applyBorder="1" applyAlignment="1" applyProtection="1">
      <alignment horizontal="center" vertical="center" shrinkToFit="1"/>
      <protection locked="0"/>
    </xf>
    <xf numFmtId="177" fontId="34" fillId="0" borderId="137" xfId="12" applyNumberFormat="1" applyFont="1" applyBorder="1" applyAlignment="1" applyProtection="1">
      <alignment horizontal="right" vertical="center" shrinkToFit="1"/>
      <protection locked="0"/>
    </xf>
    <xf numFmtId="187" fontId="34" fillId="0" borderId="137" xfId="12" applyNumberFormat="1" applyFont="1" applyBorder="1" applyAlignment="1" applyProtection="1">
      <alignment horizontal="right" vertical="center" shrinkToFit="1"/>
      <protection locked="0"/>
    </xf>
    <xf numFmtId="0" fontId="34" fillId="0" borderId="137" xfId="12" applyFont="1" applyBorder="1" applyAlignment="1" applyProtection="1">
      <alignment horizontal="left" vertical="center" shrinkToFit="1"/>
      <protection locked="0"/>
    </xf>
    <xf numFmtId="0" fontId="34" fillId="0" borderId="140" xfId="12" applyFont="1" applyBorder="1" applyAlignment="1" applyProtection="1">
      <alignment horizontal="left" vertical="center" shrinkToFit="1"/>
      <protection locked="0"/>
    </xf>
    <xf numFmtId="177" fontId="34" fillId="0" borderId="136" xfId="14" applyNumberFormat="1" applyFont="1" applyBorder="1" applyAlignment="1" applyProtection="1">
      <alignment horizontal="right" vertical="center" shrinkToFit="1"/>
      <protection locked="0"/>
    </xf>
    <xf numFmtId="177" fontId="34" fillId="0" borderId="137" xfId="14" applyNumberFormat="1" applyFont="1" applyBorder="1" applyAlignment="1" applyProtection="1">
      <alignment horizontal="right" vertical="center" shrinkToFit="1"/>
      <protection locked="0"/>
    </xf>
    <xf numFmtId="177" fontId="34" fillId="0" borderId="138" xfId="14" applyNumberFormat="1" applyFont="1" applyBorder="1" applyAlignment="1" applyProtection="1">
      <alignment horizontal="right" vertical="center" shrinkToFit="1"/>
      <protection locked="0"/>
    </xf>
    <xf numFmtId="177" fontId="34" fillId="0" borderId="139" xfId="14" applyNumberFormat="1" applyFont="1" applyBorder="1" applyAlignment="1" applyProtection="1">
      <alignment horizontal="right" vertical="center" shrinkToFit="1"/>
      <protection locked="0"/>
    </xf>
    <xf numFmtId="177" fontId="34" fillId="0" borderId="140" xfId="14" applyNumberFormat="1" applyFont="1" applyBorder="1" applyAlignment="1" applyProtection="1">
      <alignment horizontal="right" vertical="center" shrinkToFit="1"/>
      <protection locked="0"/>
    </xf>
    <xf numFmtId="177" fontId="34" fillId="0" borderId="141" xfId="12" applyNumberFormat="1" applyFont="1" applyBorder="1" applyAlignment="1" applyProtection="1">
      <alignment horizontal="right" vertical="center" shrinkToFit="1"/>
      <protection locked="0"/>
    </xf>
    <xf numFmtId="0" fontId="34" fillId="0" borderId="116" xfId="12" applyFont="1" applyBorder="1" applyAlignment="1" applyProtection="1">
      <alignment horizontal="left" vertical="center" shrinkToFit="1"/>
      <protection locked="0"/>
    </xf>
    <xf numFmtId="0" fontId="34" fillId="0" borderId="121" xfId="12" applyFont="1" applyBorder="1" applyAlignment="1" applyProtection="1">
      <alignment horizontal="left" vertical="center" shrinkToFit="1"/>
      <protection locked="0"/>
    </xf>
    <xf numFmtId="177" fontId="34" fillId="0" borderId="120" xfId="12" applyNumberFormat="1" applyFont="1" applyBorder="1" applyAlignment="1" applyProtection="1">
      <alignment horizontal="right" vertical="center" shrinkToFit="1"/>
      <protection locked="0"/>
    </xf>
    <xf numFmtId="177" fontId="34" fillId="0" borderId="116" xfId="12" applyNumberFormat="1" applyFont="1" applyBorder="1" applyAlignment="1" applyProtection="1">
      <alignment horizontal="right" vertical="center" shrinkToFit="1"/>
      <protection locked="0"/>
    </xf>
    <xf numFmtId="187" fontId="34" fillId="0" borderId="117" xfId="12" applyNumberFormat="1" applyFont="1" applyBorder="1" applyAlignment="1" applyProtection="1">
      <alignment horizontal="right" vertical="center" shrinkToFit="1"/>
      <protection locked="0"/>
    </xf>
    <xf numFmtId="187" fontId="34" fillId="0" borderId="113" xfId="12" applyNumberFormat="1" applyFont="1" applyBorder="1" applyAlignment="1" applyProtection="1">
      <alignment horizontal="right" vertical="center" shrinkToFit="1"/>
      <protection locked="0"/>
    </xf>
    <xf numFmtId="187" fontId="34" fillId="0" borderId="120" xfId="12" applyNumberFormat="1" applyFont="1" applyBorder="1" applyAlignment="1" applyProtection="1">
      <alignment horizontal="right" vertical="center" shrinkToFit="1"/>
      <protection locked="0"/>
    </xf>
    <xf numFmtId="187" fontId="34" fillId="0" borderId="116" xfId="12" applyNumberFormat="1" applyFont="1" applyBorder="1" applyAlignment="1" applyProtection="1">
      <alignment horizontal="right" vertical="center" shrinkToFit="1"/>
      <protection locked="0"/>
    </xf>
    <xf numFmtId="177" fontId="34" fillId="6" borderId="115" xfId="13" applyNumberFormat="1" applyFont="1" applyFill="1" applyBorder="1" applyAlignment="1" applyProtection="1">
      <alignment horizontal="right" vertical="center" shrinkToFit="1"/>
      <protection locked="0"/>
    </xf>
    <xf numFmtId="177" fontId="34" fillId="6" borderId="116" xfId="13" applyNumberFormat="1" applyFont="1" applyFill="1" applyBorder="1" applyAlignment="1" applyProtection="1">
      <alignment horizontal="right" vertical="center" shrinkToFit="1"/>
      <protection locked="0"/>
    </xf>
    <xf numFmtId="177" fontId="34" fillId="6" borderId="117" xfId="13" applyNumberFormat="1" applyFont="1" applyFill="1" applyBorder="1" applyAlignment="1" applyProtection="1">
      <alignment horizontal="right" vertical="center" shrinkToFit="1"/>
      <protection locked="0"/>
    </xf>
    <xf numFmtId="177" fontId="34" fillId="6" borderId="120" xfId="13" applyNumberFormat="1" applyFont="1" applyFill="1" applyBorder="1" applyAlignment="1" applyProtection="1">
      <alignment horizontal="right" vertical="center" shrinkToFit="1"/>
      <protection locked="0"/>
    </xf>
    <xf numFmtId="187" fontId="34" fillId="6" borderId="116" xfId="13" applyNumberFormat="1" applyFont="1" applyFill="1" applyBorder="1" applyAlignment="1" applyProtection="1">
      <alignment horizontal="right" vertical="center" shrinkToFit="1"/>
      <protection locked="0"/>
    </xf>
    <xf numFmtId="177" fontId="34" fillId="8" borderId="142" xfId="12" applyNumberFormat="1" applyFont="1" applyFill="1" applyBorder="1" applyAlignment="1" applyProtection="1">
      <alignment horizontal="right" vertical="center" shrinkToFit="1"/>
      <protection locked="0"/>
    </xf>
    <xf numFmtId="177" fontId="34" fillId="8" borderId="134" xfId="12" applyNumberFormat="1" applyFont="1" applyFill="1" applyBorder="1" applyAlignment="1" applyProtection="1">
      <alignment horizontal="right" vertical="center" shrinkToFit="1"/>
      <protection locked="0"/>
    </xf>
    <xf numFmtId="177" fontId="34" fillId="8" borderId="143" xfId="12" applyNumberFormat="1" applyFont="1" applyFill="1" applyBorder="1" applyAlignment="1" applyProtection="1">
      <alignment horizontal="right" vertical="center" shrinkToFit="1"/>
      <protection locked="0"/>
    </xf>
    <xf numFmtId="177" fontId="34" fillId="8" borderId="131" xfId="12" applyNumberFormat="1" applyFont="1" applyFill="1" applyBorder="1" applyAlignment="1" applyProtection="1">
      <alignment horizontal="right" vertical="center" shrinkToFit="1"/>
      <protection locked="0"/>
    </xf>
    <xf numFmtId="177" fontId="34" fillId="8" borderId="129" xfId="12" applyNumberFormat="1" applyFont="1" applyFill="1" applyBorder="1" applyAlignment="1" applyProtection="1">
      <alignment horizontal="right" vertical="center" shrinkToFit="1"/>
      <protection locked="0"/>
    </xf>
    <xf numFmtId="177" fontId="34" fillId="8" borderId="132" xfId="12" applyNumberFormat="1" applyFont="1" applyFill="1" applyBorder="1" applyAlignment="1" applyProtection="1">
      <alignment horizontal="right" vertical="center" shrinkToFit="1"/>
      <protection locked="0"/>
    </xf>
    <xf numFmtId="177" fontId="34" fillId="8" borderId="133" xfId="12" applyNumberFormat="1" applyFont="1" applyFill="1" applyBorder="1" applyAlignment="1" applyProtection="1">
      <alignment horizontal="right" vertical="center" shrinkToFit="1"/>
      <protection locked="0"/>
    </xf>
    <xf numFmtId="0" fontId="34" fillId="0" borderId="81" xfId="12" applyFont="1" applyBorder="1" applyAlignment="1" applyProtection="1">
      <alignment horizontal="center" vertical="center" shrinkToFit="1"/>
      <protection locked="0"/>
    </xf>
    <xf numFmtId="187" fontId="34" fillId="8" borderId="143" xfId="12" applyNumberFormat="1" applyFont="1" applyFill="1" applyBorder="1" applyAlignment="1" applyProtection="1">
      <alignment horizontal="right" vertical="center" shrinkToFit="1"/>
      <protection locked="0"/>
    </xf>
    <xf numFmtId="187" fontId="34" fillId="8" borderId="149" xfId="12" applyNumberFormat="1" applyFont="1" applyFill="1" applyBorder="1" applyAlignment="1" applyProtection="1">
      <alignment horizontal="right" vertical="center" shrinkToFit="1"/>
      <protection locked="0"/>
    </xf>
    <xf numFmtId="187" fontId="34" fillId="8" borderId="133" xfId="12" applyNumberFormat="1" applyFont="1" applyFill="1" applyBorder="1" applyAlignment="1" applyProtection="1">
      <alignment horizontal="right" vertical="center" shrinkToFit="1"/>
      <protection locked="0"/>
    </xf>
    <xf numFmtId="0" fontId="34" fillId="8" borderId="129" xfId="12" applyNumberFormat="1" applyFont="1" applyFill="1" applyBorder="1" applyAlignment="1" applyProtection="1">
      <alignment horizontal="left" vertical="center" shrinkToFit="1"/>
      <protection locked="0"/>
    </xf>
    <xf numFmtId="0" fontId="34" fillId="8" borderId="132" xfId="12" applyNumberFormat="1" applyFont="1" applyFill="1" applyBorder="1" applyAlignment="1" applyProtection="1">
      <alignment horizontal="left" vertical="center" shrinkToFit="1"/>
      <protection locked="0"/>
    </xf>
    <xf numFmtId="177" fontId="34" fillId="8" borderId="17" xfId="12" applyNumberFormat="1" applyFont="1" applyFill="1" applyBorder="1" applyAlignment="1" applyProtection="1">
      <alignment horizontal="right" vertical="center" shrinkToFit="1"/>
      <protection locked="0"/>
    </xf>
    <xf numFmtId="177" fontId="34" fillId="8" borderId="18" xfId="12" applyNumberFormat="1" applyFont="1" applyFill="1" applyBorder="1" applyAlignment="1" applyProtection="1">
      <alignment horizontal="right" vertical="center" shrinkToFit="1"/>
      <protection locked="0"/>
    </xf>
    <xf numFmtId="177" fontId="34" fillId="8" borderId="19" xfId="12" applyNumberFormat="1" applyFont="1" applyFill="1" applyBorder="1" applyAlignment="1" applyProtection="1">
      <alignment horizontal="right" vertical="center" shrinkToFit="1"/>
      <protection locked="0"/>
    </xf>
    <xf numFmtId="0" fontId="34" fillId="7" borderId="62" xfId="12" applyFont="1" applyFill="1" applyBorder="1" applyAlignment="1" applyProtection="1">
      <alignment horizontal="center" vertical="center" wrapText="1" shrinkToFit="1"/>
      <protection locked="0"/>
    </xf>
    <xf numFmtId="0" fontId="34" fillId="7" borderId="23"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shrinkToFit="1"/>
      <protection locked="0"/>
    </xf>
    <xf numFmtId="0" fontId="34" fillId="7" borderId="94"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protection locked="0"/>
    </xf>
    <xf numFmtId="0" fontId="34" fillId="6" borderId="112" xfId="12" applyNumberFormat="1" applyFont="1" applyFill="1" applyBorder="1" applyAlignment="1" applyProtection="1">
      <alignment horizontal="left" vertical="center" shrinkToFit="1"/>
      <protection locked="0"/>
    </xf>
    <xf numFmtId="0" fontId="34" fillId="6" borderId="113" xfId="12" applyNumberFormat="1" applyFont="1" applyFill="1" applyBorder="1" applyAlignment="1" applyProtection="1">
      <alignment horizontal="left" vertical="center" shrinkToFit="1"/>
      <protection locked="0"/>
    </xf>
    <xf numFmtId="0" fontId="34" fillId="6" borderId="119" xfId="12" applyNumberFormat="1" applyFont="1" applyFill="1" applyBorder="1" applyAlignment="1" applyProtection="1">
      <alignment horizontal="left" vertical="center" shrinkToFit="1"/>
      <protection locked="0"/>
    </xf>
    <xf numFmtId="177" fontId="34" fillId="6" borderId="112" xfId="12" applyNumberFormat="1" applyFont="1" applyFill="1" applyBorder="1" applyAlignment="1" applyProtection="1">
      <alignment horizontal="right" vertical="center" shrinkToFit="1"/>
      <protection locked="0"/>
    </xf>
    <xf numFmtId="177" fontId="34" fillId="6" borderId="113" xfId="12" applyNumberFormat="1" applyFont="1" applyFill="1" applyBorder="1" applyAlignment="1" applyProtection="1">
      <alignment horizontal="right" vertical="center" shrinkToFit="1"/>
      <protection locked="0"/>
    </xf>
    <xf numFmtId="177" fontId="34" fillId="6" borderId="114" xfId="12" applyNumberFormat="1" applyFont="1" applyFill="1" applyBorder="1" applyAlignment="1" applyProtection="1">
      <alignment horizontal="right" vertical="center" shrinkToFit="1"/>
      <protection locked="0"/>
    </xf>
    <xf numFmtId="0" fontId="34" fillId="6" borderId="112" xfId="12" applyFont="1" applyFill="1" applyBorder="1" applyAlignment="1" applyProtection="1">
      <alignment horizontal="left" vertical="center" shrinkToFit="1"/>
      <protection locked="0"/>
    </xf>
    <xf numFmtId="0" fontId="34" fillId="6" borderId="113" xfId="12" applyFont="1" applyFill="1" applyBorder="1" applyAlignment="1" applyProtection="1">
      <alignment horizontal="left" vertical="center" shrinkToFit="1"/>
      <protection locked="0"/>
    </xf>
    <xf numFmtId="0" fontId="34" fillId="6" borderId="114" xfId="12" applyFont="1" applyFill="1" applyBorder="1" applyAlignment="1" applyProtection="1">
      <alignment horizontal="left" vertical="center" shrinkToFit="1"/>
      <protection locked="0"/>
    </xf>
    <xf numFmtId="177" fontId="34" fillId="0" borderId="102" xfId="12" applyNumberFormat="1" applyFont="1" applyBorder="1" applyAlignment="1" applyProtection="1">
      <alignment horizontal="right" vertical="center" shrinkToFit="1"/>
      <protection locked="0"/>
    </xf>
    <xf numFmtId="0" fontId="34" fillId="0" borderId="102" xfId="12" applyNumberFormat="1" applyFont="1" applyBorder="1" applyAlignment="1" applyProtection="1">
      <alignment horizontal="left" vertical="center" shrinkToFit="1"/>
      <protection locked="0"/>
    </xf>
    <xf numFmtId="0" fontId="34" fillId="0" borderId="108" xfId="12" applyNumberFormat="1" applyFont="1" applyBorder="1" applyAlignment="1" applyProtection="1">
      <alignment horizontal="left" vertical="center" shrinkToFit="1"/>
      <protection locked="0"/>
    </xf>
    <xf numFmtId="0" fontId="34" fillId="0" borderId="98" xfId="12" applyFont="1" applyBorder="1" applyAlignment="1" applyProtection="1">
      <alignment horizontal="left" vertical="center" shrinkToFit="1"/>
      <protection locked="0"/>
    </xf>
    <xf numFmtId="0" fontId="34" fillId="0" borderId="99" xfId="12" applyFont="1" applyBorder="1" applyAlignment="1" applyProtection="1">
      <alignment horizontal="left" vertical="center" shrinkToFit="1"/>
      <protection locked="0"/>
    </xf>
    <xf numFmtId="0" fontId="34" fillId="0" borderId="100" xfId="12" applyFont="1" applyBorder="1" applyAlignment="1" applyProtection="1">
      <alignment horizontal="left" vertical="center" shrinkToFit="1"/>
      <protection locked="0"/>
    </xf>
    <xf numFmtId="177" fontId="34" fillId="0" borderId="101" xfId="12" applyNumberFormat="1" applyFont="1" applyBorder="1" applyAlignment="1" applyProtection="1">
      <alignment horizontal="right" vertical="center" shrinkToFit="1"/>
      <protection locked="0"/>
    </xf>
    <xf numFmtId="0" fontId="34" fillId="0" borderId="112" xfId="12" applyFont="1" applyBorder="1" applyAlignment="1" applyProtection="1">
      <alignment horizontal="left" vertical="center" shrinkToFit="1"/>
      <protection locked="0"/>
    </xf>
    <xf numFmtId="0" fontId="34" fillId="0" borderId="113" xfId="12" applyFont="1" applyBorder="1" applyAlignment="1" applyProtection="1">
      <alignment horizontal="left" vertical="center" shrinkToFit="1"/>
      <protection locked="0"/>
    </xf>
    <xf numFmtId="0" fontId="34" fillId="0" borderId="114" xfId="12" applyFont="1" applyBorder="1" applyAlignment="1" applyProtection="1">
      <alignment horizontal="left" vertical="center" shrinkToFit="1"/>
      <protection locked="0"/>
    </xf>
    <xf numFmtId="177" fontId="34" fillId="0" borderId="115" xfId="12" applyNumberFormat="1" applyFont="1" applyBorder="1" applyAlignment="1" applyProtection="1">
      <alignment horizontal="right" vertical="center" shrinkToFit="1"/>
      <protection locked="0"/>
    </xf>
    <xf numFmtId="0" fontId="34" fillId="0" borderId="116" xfId="12" applyNumberFormat="1" applyFont="1" applyBorder="1" applyAlignment="1" applyProtection="1">
      <alignment horizontal="left" vertical="center" shrinkToFit="1"/>
      <protection locked="0"/>
    </xf>
    <xf numFmtId="0" fontId="34" fillId="0" borderId="121" xfId="12" applyNumberFormat="1" applyFont="1" applyBorder="1" applyAlignment="1" applyProtection="1">
      <alignment horizontal="left" vertical="center" shrinkToFit="1"/>
      <protection locked="0"/>
    </xf>
    <xf numFmtId="177" fontId="34" fillId="0" borderId="112" xfId="12" applyNumberFormat="1" applyFont="1" applyBorder="1" applyAlignment="1" applyProtection="1">
      <alignment horizontal="right" vertical="center" shrinkToFit="1"/>
      <protection locked="0"/>
    </xf>
    <xf numFmtId="177" fontId="34" fillId="0" borderId="113" xfId="12" applyNumberFormat="1" applyFont="1" applyBorder="1" applyAlignment="1" applyProtection="1">
      <alignment horizontal="right" vertical="center" shrinkToFit="1"/>
      <protection locked="0"/>
    </xf>
    <xf numFmtId="177" fontId="34" fillId="0" borderId="117" xfId="12" applyNumberFormat="1" applyFont="1" applyBorder="1" applyAlignment="1" applyProtection="1">
      <alignment horizontal="right" vertical="center" shrinkToFit="1"/>
      <protection locked="0"/>
    </xf>
    <xf numFmtId="0" fontId="34" fillId="6" borderId="145" xfId="12" applyFont="1" applyFill="1" applyBorder="1" applyAlignment="1" applyProtection="1">
      <alignment horizontal="left" vertical="center" shrinkToFit="1"/>
      <protection locked="0"/>
    </xf>
    <xf numFmtId="0" fontId="34" fillId="6" borderId="146" xfId="12" applyFont="1" applyFill="1" applyBorder="1" applyAlignment="1" applyProtection="1">
      <alignment horizontal="left" vertical="center" shrinkToFit="1"/>
      <protection locked="0"/>
    </xf>
    <xf numFmtId="0" fontId="34" fillId="6" borderId="147" xfId="12" applyFont="1" applyFill="1" applyBorder="1" applyAlignment="1" applyProtection="1">
      <alignment horizontal="left" vertical="center" shrinkToFit="1"/>
      <protection locked="0"/>
    </xf>
    <xf numFmtId="177" fontId="34" fillId="6" borderId="123" xfId="12" applyNumberFormat="1" applyFont="1" applyFill="1" applyBorder="1" applyAlignment="1" applyProtection="1">
      <alignment horizontal="right" vertical="center" shrinkToFit="1"/>
      <protection locked="0"/>
    </xf>
    <xf numFmtId="177" fontId="34" fillId="6" borderId="124" xfId="12" applyNumberFormat="1" applyFont="1" applyFill="1" applyBorder="1" applyAlignment="1" applyProtection="1">
      <alignment horizontal="right" vertical="center" shrinkToFit="1"/>
      <protection locked="0"/>
    </xf>
    <xf numFmtId="0" fontId="34" fillId="6" borderId="124" xfId="12" applyNumberFormat="1" applyFont="1" applyFill="1" applyBorder="1" applyAlignment="1" applyProtection="1">
      <alignment horizontal="left" vertical="center" shrinkToFit="1"/>
      <protection locked="0"/>
    </xf>
    <xf numFmtId="0" fontId="34" fillId="6" borderId="127" xfId="12" applyNumberFormat="1" applyFont="1" applyFill="1" applyBorder="1" applyAlignment="1" applyProtection="1">
      <alignment horizontal="left" vertical="center" shrinkToFit="1"/>
      <protection locked="0"/>
    </xf>
    <xf numFmtId="0" fontId="34" fillId="8" borderId="130" xfId="12" applyNumberFormat="1" applyFont="1" applyFill="1" applyBorder="1" applyAlignment="1" applyProtection="1">
      <alignment horizontal="left" vertical="center" shrinkToFit="1"/>
      <protection locked="0"/>
    </xf>
    <xf numFmtId="0" fontId="34" fillId="8" borderId="18" xfId="12" applyNumberFormat="1" applyFont="1" applyFill="1" applyBorder="1" applyAlignment="1" applyProtection="1">
      <alignment horizontal="left" vertical="center" shrinkToFit="1"/>
      <protection locked="0"/>
    </xf>
    <xf numFmtId="0" fontId="34" fillId="8" borderId="19" xfId="12" applyNumberFormat="1" applyFont="1" applyFill="1" applyBorder="1" applyAlignment="1" applyProtection="1">
      <alignment horizontal="left" vertical="center" shrinkToFit="1"/>
      <protection locked="0"/>
    </xf>
    <xf numFmtId="177" fontId="34" fillId="8" borderId="148" xfId="12" applyNumberFormat="1" applyFont="1" applyFill="1" applyBorder="1" applyAlignment="1" applyProtection="1">
      <alignment horizontal="right" vertical="center" shrinkToFit="1"/>
      <protection locked="0"/>
    </xf>
    <xf numFmtId="177" fontId="34" fillId="8" borderId="149" xfId="12" applyNumberFormat="1" applyFont="1" applyFill="1" applyBorder="1" applyAlignment="1" applyProtection="1">
      <alignment horizontal="right" vertical="center" shrinkToFit="1"/>
      <protection locked="0"/>
    </xf>
    <xf numFmtId="177" fontId="34" fillId="8" borderId="150" xfId="12" applyNumberFormat="1" applyFont="1" applyFill="1" applyBorder="1" applyAlignment="1" applyProtection="1">
      <alignment horizontal="right" vertical="center" shrinkToFit="1"/>
      <protection locked="0"/>
    </xf>
    <xf numFmtId="177" fontId="34" fillId="8" borderId="44" xfId="12" applyNumberFormat="1" applyFont="1" applyFill="1" applyBorder="1" applyAlignment="1" applyProtection="1">
      <alignment horizontal="right" vertical="center" shrinkToFit="1"/>
      <protection locked="0"/>
    </xf>
    <xf numFmtId="177" fontId="34" fillId="8" borderId="43" xfId="12" applyNumberFormat="1" applyFont="1" applyFill="1" applyBorder="1" applyAlignment="1" applyProtection="1">
      <alignment horizontal="right" vertical="center" shrinkToFit="1"/>
      <protection locked="0"/>
    </xf>
    <xf numFmtId="0" fontId="34" fillId="6" borderId="39" xfId="12" applyFont="1" applyFill="1" applyBorder="1" applyAlignment="1" applyProtection="1">
      <alignment horizontal="center" vertical="center"/>
    </xf>
    <xf numFmtId="0" fontId="34" fillId="6" borderId="31" xfId="12" applyFont="1" applyFill="1" applyBorder="1" applyAlignment="1" applyProtection="1">
      <alignment horizontal="center" vertical="center"/>
    </xf>
    <xf numFmtId="0" fontId="34" fillId="6" borderId="42" xfId="12" applyFont="1" applyFill="1" applyBorder="1" applyAlignment="1" applyProtection="1">
      <alignment horizontal="center" vertical="center"/>
    </xf>
    <xf numFmtId="0" fontId="34" fillId="6" borderId="32" xfId="12" applyFont="1" applyFill="1" applyBorder="1" applyAlignment="1" applyProtection="1">
      <alignment horizontal="center" vertical="center"/>
    </xf>
    <xf numFmtId="0" fontId="34" fillId="6" borderId="11" xfId="12" applyFont="1" applyFill="1" applyBorder="1" applyProtection="1">
      <alignment vertical="center"/>
    </xf>
    <xf numFmtId="0" fontId="34" fillId="6" borderId="12" xfId="12" applyFont="1" applyFill="1" applyBorder="1" applyProtection="1">
      <alignment vertical="center"/>
    </xf>
    <xf numFmtId="0" fontId="34" fillId="6" borderId="48" xfId="12" applyFont="1" applyFill="1" applyBorder="1" applyProtection="1">
      <alignment vertical="center"/>
    </xf>
    <xf numFmtId="177" fontId="34" fillId="6" borderId="41" xfId="14" applyNumberFormat="1" applyFont="1" applyFill="1" applyBorder="1" applyAlignment="1" applyProtection="1">
      <alignment horizontal="right" vertical="center" shrinkToFit="1"/>
    </xf>
    <xf numFmtId="177" fontId="34" fillId="6" borderId="12" xfId="14" applyNumberFormat="1" applyFont="1" applyFill="1" applyBorder="1" applyAlignment="1" applyProtection="1">
      <alignment horizontal="right" vertical="center" shrinkToFit="1"/>
    </xf>
    <xf numFmtId="177" fontId="34" fillId="6" borderId="82" xfId="14" applyNumberFormat="1" applyFont="1" applyFill="1" applyBorder="1" applyAlignment="1" applyProtection="1">
      <alignment horizontal="right" vertical="center" shrinkToFit="1"/>
    </xf>
    <xf numFmtId="177" fontId="34" fillId="6" borderId="84" xfId="14" applyNumberFormat="1" applyFont="1" applyFill="1" applyBorder="1" applyAlignment="1" applyProtection="1">
      <alignment horizontal="right" vertical="center" shrinkToFit="1"/>
    </xf>
    <xf numFmtId="187" fontId="34" fillId="6" borderId="84" xfId="14" applyNumberFormat="1" applyFont="1" applyFill="1" applyBorder="1" applyAlignment="1" applyProtection="1">
      <alignment horizontal="right" vertical="center" shrinkToFit="1"/>
    </xf>
    <xf numFmtId="187" fontId="34" fillId="6" borderId="12" xfId="14" applyNumberFormat="1" applyFont="1" applyFill="1" applyBorder="1" applyAlignment="1" applyProtection="1">
      <alignment horizontal="right" vertical="center" shrinkToFit="1"/>
    </xf>
    <xf numFmtId="187" fontId="34" fillId="6" borderId="13"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center" vertical="top"/>
    </xf>
    <xf numFmtId="0" fontId="34" fillId="6" borderId="12" xfId="12" applyFont="1" applyFill="1" applyBorder="1" applyAlignment="1" applyProtection="1">
      <alignment horizontal="center" vertical="top"/>
    </xf>
    <xf numFmtId="0" fontId="34" fillId="6" borderId="7" xfId="12" applyFont="1" applyFill="1" applyBorder="1" applyAlignment="1" applyProtection="1">
      <alignment horizontal="center" vertical="top"/>
    </xf>
    <xf numFmtId="0" fontId="34" fillId="6" borderId="0" xfId="12" applyFont="1" applyFill="1" applyBorder="1" applyAlignment="1" applyProtection="1">
      <alignment horizontal="center" vertical="top"/>
    </xf>
    <xf numFmtId="0" fontId="34" fillId="6" borderId="24" xfId="12" applyFont="1" applyFill="1" applyBorder="1" applyAlignment="1" applyProtection="1">
      <alignment horizontal="center" vertical="top"/>
    </xf>
    <xf numFmtId="0" fontId="34" fillId="6" borderId="54" xfId="12" applyFont="1" applyFill="1" applyBorder="1" applyAlignment="1" applyProtection="1">
      <alignment horizontal="center" vertical="top"/>
    </xf>
    <xf numFmtId="0" fontId="34" fillId="6" borderId="30" xfId="12" applyFont="1" applyFill="1" applyBorder="1" applyAlignment="1" applyProtection="1">
      <alignment horizontal="center" vertical="center"/>
    </xf>
    <xf numFmtId="0" fontId="34" fillId="6" borderId="34" xfId="12" applyFont="1" applyFill="1" applyBorder="1" applyAlignment="1" applyProtection="1">
      <alignment horizontal="center" vertical="center"/>
    </xf>
    <xf numFmtId="0" fontId="34" fillId="8" borderId="44" xfId="12" applyNumberFormat="1" applyFont="1" applyFill="1" applyBorder="1" applyAlignment="1" applyProtection="1">
      <alignment horizontal="left" vertical="center" shrinkToFit="1"/>
      <protection locked="0"/>
    </xf>
    <xf numFmtId="0" fontId="34" fillId="6" borderId="8" xfId="12" applyFont="1" applyFill="1" applyBorder="1" applyAlignment="1" applyProtection="1">
      <alignment horizontal="left" vertical="center" wrapText="1"/>
    </xf>
    <xf numFmtId="0" fontId="34" fillId="6" borderId="0" xfId="13" applyFont="1" applyFill="1" applyAlignment="1" applyProtection="1">
      <alignment horizontal="left" vertical="center"/>
    </xf>
    <xf numFmtId="0" fontId="34" fillId="6" borderId="24" xfId="12" applyFont="1" applyFill="1" applyBorder="1" applyAlignment="1" applyProtection="1">
      <alignment horizontal="center" vertical="center"/>
    </xf>
    <xf numFmtId="0" fontId="34" fillId="6" borderId="54" xfId="12" applyFont="1" applyFill="1" applyBorder="1" applyAlignment="1" applyProtection="1">
      <alignment horizontal="center" vertical="center"/>
    </xf>
    <xf numFmtId="0" fontId="34" fillId="6" borderId="67" xfId="12" applyFont="1" applyFill="1" applyBorder="1" applyAlignment="1" applyProtection="1">
      <alignment horizontal="center" vertical="center"/>
    </xf>
    <xf numFmtId="187" fontId="34" fillId="6" borderId="87" xfId="14" applyNumberFormat="1" applyFont="1" applyFill="1" applyBorder="1" applyAlignment="1" applyProtection="1">
      <alignment horizontal="right" vertical="center" shrinkToFit="1"/>
    </xf>
    <xf numFmtId="187" fontId="34" fillId="6" borderId="63" xfId="14" applyNumberFormat="1" applyFont="1" applyFill="1" applyBorder="1" applyAlignment="1" applyProtection="1">
      <alignment horizontal="right" vertical="center" shrinkToFit="1"/>
    </xf>
    <xf numFmtId="0" fontId="34" fillId="6" borderId="64" xfId="12" applyFont="1" applyFill="1" applyBorder="1" applyAlignment="1" applyProtection="1">
      <alignment vertical="center"/>
    </xf>
    <xf numFmtId="0" fontId="34" fillId="6" borderId="0" xfId="12" applyFont="1" applyFill="1" applyBorder="1" applyAlignment="1" applyProtection="1">
      <alignment vertical="center"/>
    </xf>
    <xf numFmtId="0" fontId="34" fillId="6" borderId="38" xfId="12" applyFont="1" applyFill="1" applyBorder="1" applyAlignment="1" applyProtection="1">
      <alignment vertical="center"/>
    </xf>
    <xf numFmtId="177" fontId="34" fillId="6" borderId="154" xfId="14" applyNumberFormat="1" applyFont="1" applyFill="1" applyBorder="1" applyAlignment="1" applyProtection="1">
      <alignment horizontal="right" vertical="center" shrinkToFit="1"/>
    </xf>
    <xf numFmtId="177" fontId="34" fillId="6" borderId="86" xfId="14" applyNumberFormat="1" applyFont="1" applyFill="1" applyBorder="1" applyAlignment="1" applyProtection="1">
      <alignment horizontal="right" vertical="center" shrinkToFit="1"/>
    </xf>
    <xf numFmtId="187" fontId="34" fillId="6" borderId="86" xfId="14" applyNumberFormat="1" applyFont="1" applyFill="1" applyBorder="1" applyAlignment="1" applyProtection="1">
      <alignment horizontal="right" vertical="center" shrinkToFit="1"/>
    </xf>
    <xf numFmtId="187" fontId="34" fillId="6" borderId="155" xfId="14" applyNumberFormat="1" applyFont="1" applyFill="1" applyBorder="1" applyAlignment="1" applyProtection="1">
      <alignment horizontal="right" vertical="center" shrinkToFit="1"/>
    </xf>
    <xf numFmtId="0" fontId="34" fillId="6" borderId="41" xfId="12" applyFont="1" applyFill="1" applyBorder="1" applyAlignment="1" applyProtection="1">
      <alignment vertical="center"/>
    </xf>
    <xf numFmtId="0" fontId="34" fillId="6" borderId="12" xfId="12" applyFont="1" applyFill="1" applyBorder="1" applyAlignment="1" applyProtection="1">
      <alignment vertical="center"/>
    </xf>
    <xf numFmtId="0" fontId="34" fillId="6" borderId="48" xfId="12" applyFont="1" applyFill="1" applyBorder="1" applyAlignment="1" applyProtection="1">
      <alignment vertical="center"/>
    </xf>
    <xf numFmtId="177" fontId="34" fillId="6" borderId="151" xfId="14" applyNumberFormat="1" applyFont="1" applyFill="1" applyBorder="1" applyAlignment="1" applyProtection="1">
      <alignment horizontal="right" vertical="center" shrinkToFit="1"/>
    </xf>
    <xf numFmtId="177" fontId="34" fillId="6" borderId="83" xfId="14" applyNumberFormat="1" applyFont="1" applyFill="1" applyBorder="1" applyAlignment="1" applyProtection="1">
      <alignment horizontal="right" vertical="center" shrinkToFit="1"/>
    </xf>
    <xf numFmtId="187" fontId="34" fillId="6" borderId="83" xfId="14" applyNumberFormat="1" applyFont="1" applyFill="1" applyBorder="1" applyAlignment="1" applyProtection="1">
      <alignment horizontal="right" vertical="center" shrinkToFit="1"/>
    </xf>
    <xf numFmtId="187" fontId="34" fillId="6" borderId="153" xfId="14" applyNumberFormat="1" applyFont="1" applyFill="1" applyBorder="1" applyAlignment="1" applyProtection="1">
      <alignment horizontal="right" vertical="center" shrinkToFit="1"/>
    </xf>
    <xf numFmtId="0" fontId="34" fillId="6" borderId="7" xfId="12" applyFont="1" applyFill="1" applyBorder="1" applyAlignment="1" applyProtection="1">
      <alignment horizontal="left" vertical="center"/>
    </xf>
    <xf numFmtId="0" fontId="34" fillId="6" borderId="0" xfId="12" applyFont="1" applyFill="1" applyBorder="1" applyAlignment="1" applyProtection="1">
      <alignment horizontal="left" vertical="center"/>
    </xf>
    <xf numFmtId="0" fontId="34" fillId="6" borderId="38" xfId="12" applyFont="1" applyFill="1" applyBorder="1" applyAlignment="1" applyProtection="1">
      <alignment horizontal="left" vertical="center"/>
    </xf>
    <xf numFmtId="177" fontId="34" fillId="6" borderId="64" xfId="13" applyNumberFormat="1" applyFont="1" applyFill="1" applyBorder="1" applyAlignment="1" applyProtection="1">
      <alignment horizontal="right" vertical="center" shrinkToFit="1"/>
    </xf>
    <xf numFmtId="177" fontId="34" fillId="6" borderId="0" xfId="13" applyNumberFormat="1" applyFont="1" applyFill="1" applyBorder="1" applyAlignment="1" applyProtection="1">
      <alignment horizontal="right" vertical="center" shrinkToFit="1"/>
    </xf>
    <xf numFmtId="177" fontId="34" fillId="6" borderId="85" xfId="13" applyNumberFormat="1" applyFont="1" applyFill="1" applyBorder="1" applyAlignment="1" applyProtection="1">
      <alignment horizontal="right" vertical="center" shrinkToFit="1"/>
    </xf>
    <xf numFmtId="177" fontId="34" fillId="6" borderId="88" xfId="13" applyNumberFormat="1" applyFont="1" applyFill="1" applyBorder="1" applyAlignment="1" applyProtection="1">
      <alignment horizontal="right" vertical="center" shrinkToFit="1"/>
    </xf>
    <xf numFmtId="187" fontId="34" fillId="6" borderId="88" xfId="13" applyNumberFormat="1" applyFont="1" applyFill="1" applyBorder="1" applyAlignment="1" applyProtection="1">
      <alignment horizontal="right" vertical="center" shrinkToFit="1"/>
    </xf>
    <xf numFmtId="187" fontId="34" fillId="6" borderId="0" xfId="13" applyNumberFormat="1" applyFont="1" applyFill="1" applyBorder="1" applyAlignment="1" applyProtection="1">
      <alignment horizontal="right" vertical="center" shrinkToFit="1"/>
    </xf>
    <xf numFmtId="187" fontId="34" fillId="6" borderId="66" xfId="13" applyNumberFormat="1" applyFont="1" applyFill="1" applyBorder="1" applyAlignment="1" applyProtection="1">
      <alignment horizontal="right" vertical="center" shrinkToFit="1"/>
    </xf>
    <xf numFmtId="0" fontId="34" fillId="6" borderId="41" xfId="12" applyFont="1" applyFill="1" applyBorder="1" applyProtection="1">
      <alignment vertical="center"/>
    </xf>
    <xf numFmtId="187" fontId="34" fillId="6" borderId="152" xfId="14" applyNumberFormat="1" applyFont="1" applyFill="1" applyBorder="1" applyAlignment="1" applyProtection="1">
      <alignment horizontal="right" vertical="center" shrinkToFit="1"/>
    </xf>
    <xf numFmtId="187" fontId="34" fillId="6" borderId="15" xfId="14" applyNumberFormat="1" applyFont="1" applyFill="1" applyBorder="1" applyAlignment="1" applyProtection="1">
      <alignment horizontal="right" vertical="center" shrinkToFit="1"/>
    </xf>
    <xf numFmtId="0" fontId="34" fillId="6" borderId="41" xfId="12" applyFont="1" applyFill="1" applyBorder="1" applyAlignment="1" applyProtection="1">
      <alignment horizontal="center" vertical="center" textRotation="255" wrapText="1"/>
    </xf>
    <xf numFmtId="0" fontId="34" fillId="6" borderId="48" xfId="12" applyFont="1" applyFill="1" applyBorder="1" applyAlignment="1" applyProtection="1">
      <alignment horizontal="center" vertical="center" textRotation="255" wrapText="1"/>
    </xf>
    <xf numFmtId="0" fontId="34" fillId="6" borderId="64" xfId="12" applyFont="1" applyFill="1" applyBorder="1" applyAlignment="1" applyProtection="1">
      <alignment horizontal="center" vertical="center" textRotation="255" wrapText="1"/>
    </xf>
    <xf numFmtId="0" fontId="34" fillId="6" borderId="38" xfId="12" applyFont="1" applyFill="1" applyBorder="1" applyAlignment="1" applyProtection="1">
      <alignment horizontal="center" vertical="center" textRotation="255" wrapText="1"/>
    </xf>
    <xf numFmtId="0" fontId="34" fillId="6" borderId="37" xfId="12" applyFont="1" applyFill="1" applyBorder="1" applyAlignment="1" applyProtection="1">
      <alignment horizontal="center" vertical="center" textRotation="255" wrapText="1"/>
    </xf>
    <xf numFmtId="0" fontId="34" fillId="6" borderId="40" xfId="12" applyFont="1" applyFill="1" applyBorder="1" applyAlignment="1" applyProtection="1">
      <alignment horizontal="center" vertical="center" textRotation="255" wrapText="1"/>
    </xf>
    <xf numFmtId="0" fontId="34" fillId="6" borderId="64" xfId="12" applyFont="1" applyFill="1" applyBorder="1" applyProtection="1">
      <alignment vertical="center"/>
    </xf>
    <xf numFmtId="0" fontId="34" fillId="6" borderId="0" xfId="12" applyFont="1" applyFill="1" applyBorder="1" applyProtection="1">
      <alignment vertical="center"/>
    </xf>
    <xf numFmtId="0" fontId="34" fillId="6" borderId="38" xfId="12" applyFont="1" applyFill="1" applyBorder="1" applyProtection="1">
      <alignment vertical="center"/>
    </xf>
    <xf numFmtId="0" fontId="34" fillId="6" borderId="11" xfId="12" applyFont="1" applyFill="1" applyBorder="1" applyAlignment="1" applyProtection="1">
      <alignment horizontal="center" vertical="center" textRotation="255" shrinkToFit="1"/>
    </xf>
    <xf numFmtId="0" fontId="34" fillId="6" borderId="48" xfId="12" applyFont="1" applyFill="1" applyBorder="1" applyAlignment="1" applyProtection="1">
      <alignment horizontal="center" vertical="center" textRotation="255" shrinkToFit="1"/>
    </xf>
    <xf numFmtId="0" fontId="34" fillId="6" borderId="7" xfId="12" applyFont="1" applyFill="1" applyBorder="1" applyAlignment="1" applyProtection="1">
      <alignment horizontal="center" vertical="center" textRotation="255" shrinkToFit="1"/>
    </xf>
    <xf numFmtId="0" fontId="34" fillId="6" borderId="38" xfId="12" applyFont="1" applyFill="1" applyBorder="1" applyAlignment="1" applyProtection="1">
      <alignment horizontal="center" vertical="center" textRotation="255" shrinkToFit="1"/>
    </xf>
    <xf numFmtId="0" fontId="34" fillId="6" borderId="24" xfId="12" applyFont="1" applyFill="1" applyBorder="1" applyAlignment="1" applyProtection="1">
      <alignment horizontal="center" vertical="center" textRotation="255" shrinkToFit="1"/>
    </xf>
    <xf numFmtId="0" fontId="34" fillId="6" borderId="40" xfId="12" applyFont="1" applyFill="1" applyBorder="1" applyAlignment="1" applyProtection="1">
      <alignment horizontal="center" vertical="center" textRotation="255" shrinkToFit="1"/>
    </xf>
    <xf numFmtId="177" fontId="34" fillId="6" borderId="64" xfId="14" applyNumberFormat="1" applyFont="1" applyFill="1" applyBorder="1" applyAlignment="1" applyProtection="1">
      <alignment horizontal="right" vertical="center" shrinkToFit="1"/>
    </xf>
    <xf numFmtId="177" fontId="34" fillId="6" borderId="0" xfId="14" applyNumberFormat="1" applyFont="1" applyFill="1" applyBorder="1" applyAlignment="1" applyProtection="1">
      <alignment horizontal="right" vertical="center" shrinkToFit="1"/>
    </xf>
    <xf numFmtId="177" fontId="34" fillId="6" borderId="85" xfId="14" applyNumberFormat="1" applyFont="1" applyFill="1" applyBorder="1" applyAlignment="1" applyProtection="1">
      <alignment horizontal="right" vertical="center" shrinkToFit="1"/>
    </xf>
    <xf numFmtId="177" fontId="34" fillId="6" borderId="88" xfId="14" applyNumberFormat="1" applyFont="1" applyFill="1" applyBorder="1" applyAlignment="1" applyProtection="1">
      <alignment horizontal="right" vertical="center" shrinkToFit="1"/>
    </xf>
    <xf numFmtId="187" fontId="34" fillId="6" borderId="88" xfId="14" applyNumberFormat="1" applyFont="1" applyFill="1" applyBorder="1" applyAlignment="1" applyProtection="1">
      <alignment horizontal="right" vertical="center" shrinkToFit="1"/>
    </xf>
    <xf numFmtId="187" fontId="34" fillId="6" borderId="0" xfId="14" applyNumberFormat="1" applyFont="1" applyFill="1" applyBorder="1" applyAlignment="1" applyProtection="1">
      <alignment horizontal="right" vertical="center" shrinkToFit="1"/>
    </xf>
    <xf numFmtId="187" fontId="34" fillId="6" borderId="66" xfId="14" applyNumberFormat="1" applyFont="1" applyFill="1" applyBorder="1" applyAlignment="1" applyProtection="1">
      <alignment horizontal="right" vertical="center" shrinkToFit="1"/>
    </xf>
    <xf numFmtId="0" fontId="34" fillId="6" borderId="54" xfId="12" applyFont="1" applyFill="1" applyBorder="1" applyProtection="1">
      <alignment vertical="center"/>
    </xf>
    <xf numFmtId="0" fontId="34" fillId="6" borderId="40" xfId="12" applyFont="1" applyFill="1" applyBorder="1" applyProtection="1">
      <alignment vertical="center"/>
    </xf>
    <xf numFmtId="0" fontId="34" fillId="6" borderId="64" xfId="12" applyFont="1" applyFill="1" applyBorder="1" applyAlignment="1" applyProtection="1">
      <alignment vertical="center" shrinkToFit="1"/>
    </xf>
    <xf numFmtId="0" fontId="34" fillId="6" borderId="0" xfId="12" applyFont="1" applyFill="1" applyBorder="1" applyAlignment="1" applyProtection="1">
      <alignment vertical="center" shrinkToFit="1"/>
    </xf>
    <xf numFmtId="0" fontId="34" fillId="6" borderId="38" xfId="12" applyFont="1" applyFill="1" applyBorder="1" applyAlignment="1" applyProtection="1">
      <alignment vertical="center" shrinkToFit="1"/>
    </xf>
    <xf numFmtId="0" fontId="34" fillId="6" borderId="0" xfId="12" applyFont="1" applyFill="1" applyProtection="1">
      <alignment vertical="center"/>
    </xf>
    <xf numFmtId="0" fontId="34" fillId="6" borderId="39" xfId="14" applyFont="1" applyFill="1" applyBorder="1" applyAlignment="1" applyProtection="1">
      <alignment horizontal="center" vertical="center"/>
    </xf>
    <xf numFmtId="0" fontId="34" fillId="6" borderId="31" xfId="14" applyFont="1" applyFill="1" applyBorder="1" applyAlignment="1" applyProtection="1">
      <alignment horizontal="center" vertical="center"/>
    </xf>
    <xf numFmtId="0" fontId="34" fillId="6" borderId="32" xfId="14" applyFont="1" applyFill="1" applyBorder="1" applyAlignment="1" applyProtection="1">
      <alignment horizontal="center" vertical="center"/>
    </xf>
    <xf numFmtId="0" fontId="34" fillId="6" borderId="37" xfId="12" applyFont="1" applyFill="1" applyBorder="1" applyProtection="1">
      <alignment vertical="center"/>
    </xf>
    <xf numFmtId="0" fontId="34" fillId="6" borderId="31" xfId="12" applyFont="1" applyFill="1" applyBorder="1" applyAlignment="1" applyProtection="1">
      <alignment horizontal="center" vertical="center" wrapText="1"/>
    </xf>
    <xf numFmtId="177" fontId="34" fillId="6" borderId="39" xfId="14" applyNumberFormat="1" applyFont="1" applyFill="1" applyBorder="1" applyAlignment="1" applyProtection="1">
      <alignment horizontal="right" vertical="center" shrinkToFit="1"/>
    </xf>
    <xf numFmtId="177" fontId="34" fillId="6" borderId="31" xfId="14" applyNumberFormat="1" applyFont="1" applyFill="1" applyBorder="1" applyAlignment="1" applyProtection="1">
      <alignment horizontal="right" vertical="center" shrinkToFit="1"/>
    </xf>
    <xf numFmtId="177" fontId="34" fillId="6" borderId="156" xfId="14" applyNumberFormat="1" applyFont="1" applyFill="1" applyBorder="1" applyAlignment="1" applyProtection="1">
      <alignment horizontal="right" vertical="center" shrinkToFit="1"/>
    </xf>
    <xf numFmtId="177" fontId="34" fillId="6" borderId="157" xfId="14" applyNumberFormat="1" applyFont="1" applyFill="1" applyBorder="1" applyAlignment="1" applyProtection="1">
      <alignment horizontal="right" vertical="center" shrinkToFit="1"/>
    </xf>
    <xf numFmtId="177" fontId="34" fillId="6" borderId="158" xfId="14" applyNumberFormat="1" applyFont="1" applyFill="1" applyBorder="1" applyAlignment="1" applyProtection="1">
      <alignment horizontal="right" vertical="center" shrinkToFit="1"/>
    </xf>
    <xf numFmtId="177" fontId="34" fillId="6" borderId="159" xfId="14" applyNumberFormat="1" applyFont="1" applyFill="1" applyBorder="1" applyAlignment="1" applyProtection="1">
      <alignment horizontal="right" vertical="center" shrinkToFit="1"/>
    </xf>
    <xf numFmtId="177" fontId="34" fillId="6" borderId="160" xfId="14" applyNumberFormat="1" applyFont="1" applyFill="1" applyBorder="1" applyAlignment="1" applyProtection="1">
      <alignment horizontal="right" vertical="center" shrinkToFit="1"/>
    </xf>
    <xf numFmtId="177" fontId="34" fillId="6" borderId="91" xfId="14" applyNumberFormat="1" applyFont="1" applyFill="1" applyBorder="1" applyAlignment="1" applyProtection="1">
      <alignment horizontal="right" vertical="center" shrinkToFit="1"/>
    </xf>
    <xf numFmtId="177" fontId="34" fillId="6" borderId="54" xfId="14" applyNumberFormat="1" applyFont="1" applyFill="1" applyBorder="1" applyAlignment="1" applyProtection="1">
      <alignment horizontal="right" vertical="center" shrinkToFit="1"/>
    </xf>
    <xf numFmtId="177" fontId="34" fillId="6" borderId="89" xfId="14" applyNumberFormat="1" applyFont="1" applyFill="1" applyBorder="1" applyAlignment="1" applyProtection="1">
      <alignment horizontal="right" vertical="center" shrinkToFit="1"/>
    </xf>
    <xf numFmtId="187" fontId="34" fillId="6" borderId="91" xfId="14" applyNumberFormat="1" applyFont="1" applyFill="1" applyBorder="1" applyAlignment="1" applyProtection="1">
      <alignment horizontal="right" vertical="center" shrinkToFit="1"/>
    </xf>
    <xf numFmtId="187" fontId="34" fillId="6" borderId="54" xfId="14" applyNumberFormat="1" applyFont="1" applyFill="1" applyBorder="1" applyAlignment="1" applyProtection="1">
      <alignment horizontal="right" vertical="center" shrinkToFit="1"/>
    </xf>
    <xf numFmtId="187" fontId="34" fillId="6" borderId="67"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center" vertical="top" wrapText="1"/>
    </xf>
    <xf numFmtId="0" fontId="34" fillId="6" borderId="12" xfId="12" applyFont="1" applyFill="1" applyBorder="1" applyAlignment="1" applyProtection="1">
      <alignment horizontal="center" vertical="top" wrapText="1"/>
    </xf>
    <xf numFmtId="0" fontId="34" fillId="6" borderId="48" xfId="12" applyFont="1" applyFill="1" applyBorder="1" applyAlignment="1" applyProtection="1">
      <alignment horizontal="center" vertical="top" wrapText="1"/>
    </xf>
    <xf numFmtId="0" fontId="34" fillId="6" borderId="7" xfId="12" applyFont="1" applyFill="1" applyBorder="1" applyAlignment="1" applyProtection="1">
      <alignment horizontal="center" vertical="top" wrapText="1"/>
    </xf>
    <xf numFmtId="0" fontId="34" fillId="6" borderId="0" xfId="12" applyFont="1" applyFill="1" applyBorder="1" applyAlignment="1" applyProtection="1">
      <alignment horizontal="center" vertical="top" wrapText="1"/>
    </xf>
    <xf numFmtId="0" fontId="34" fillId="6" borderId="38" xfId="12" applyFont="1" applyFill="1" applyBorder="1" applyAlignment="1" applyProtection="1">
      <alignment horizontal="center" vertical="top" wrapText="1"/>
    </xf>
    <xf numFmtId="0" fontId="34" fillId="6" borderId="24" xfId="12" applyFont="1" applyFill="1" applyBorder="1" applyAlignment="1" applyProtection="1">
      <alignment horizontal="center" vertical="top" wrapText="1"/>
    </xf>
    <xf numFmtId="0" fontId="34" fillId="6" borderId="54" xfId="12" applyFont="1" applyFill="1" applyBorder="1" applyAlignment="1" applyProtection="1">
      <alignment horizontal="center" vertical="top" wrapText="1"/>
    </xf>
    <xf numFmtId="177" fontId="34" fillId="6" borderId="161" xfId="14" applyNumberFormat="1" applyFont="1" applyFill="1" applyBorder="1" applyAlignment="1" applyProtection="1">
      <alignment horizontal="right" vertical="center" shrinkToFit="1"/>
    </xf>
    <xf numFmtId="177" fontId="34" fillId="6" borderId="90" xfId="14" applyNumberFormat="1" applyFont="1" applyFill="1" applyBorder="1" applyAlignment="1" applyProtection="1">
      <alignment horizontal="right" vertical="center" shrinkToFit="1"/>
    </xf>
    <xf numFmtId="187" fontId="34" fillId="6" borderId="158" xfId="14" applyNumberFormat="1" applyFont="1" applyFill="1" applyBorder="1" applyAlignment="1" applyProtection="1">
      <alignment horizontal="right" vertical="center" shrinkToFit="1"/>
    </xf>
    <xf numFmtId="187" fontId="34" fillId="6" borderId="159" xfId="14" applyNumberFormat="1" applyFont="1" applyFill="1" applyBorder="1" applyAlignment="1" applyProtection="1">
      <alignment horizontal="right" vertical="center" shrinkToFit="1"/>
    </xf>
    <xf numFmtId="187" fontId="34" fillId="6" borderId="162" xfId="14" applyNumberFormat="1" applyFont="1" applyFill="1" applyBorder="1" applyAlignment="1" applyProtection="1">
      <alignment horizontal="right" vertical="center" shrinkToFit="1"/>
    </xf>
    <xf numFmtId="0" fontId="34" fillId="6" borderId="37" xfId="12" applyFont="1" applyFill="1" applyBorder="1" applyAlignment="1" applyProtection="1">
      <alignment vertical="center"/>
    </xf>
    <xf numFmtId="0" fontId="34" fillId="6" borderId="54" xfId="12" applyFont="1" applyFill="1" applyBorder="1" applyAlignment="1" applyProtection="1">
      <alignment vertical="center"/>
    </xf>
    <xf numFmtId="0" fontId="34" fillId="6" borderId="40" xfId="12" applyFont="1" applyFill="1" applyBorder="1" applyAlignment="1" applyProtection="1">
      <alignment vertical="center"/>
    </xf>
    <xf numFmtId="177" fontId="34" fillId="6" borderId="37" xfId="14" applyNumberFormat="1" applyFont="1" applyFill="1" applyBorder="1" applyAlignment="1" applyProtection="1">
      <alignment horizontal="right" vertical="center" shrinkToFit="1"/>
    </xf>
    <xf numFmtId="0" fontId="36" fillId="6" borderId="42" xfId="12" applyFont="1" applyFill="1" applyBorder="1" applyAlignment="1" applyProtection="1">
      <alignment horizontal="center" vertical="center"/>
    </xf>
    <xf numFmtId="0" fontId="34" fillId="6" borderId="41" xfId="12" applyFont="1" applyFill="1" applyBorder="1" applyAlignment="1" applyProtection="1">
      <alignment horizontal="center" vertical="center" wrapText="1"/>
    </xf>
    <xf numFmtId="0" fontId="34" fillId="6" borderId="12" xfId="12" applyFont="1" applyFill="1" applyBorder="1" applyAlignment="1" applyProtection="1">
      <alignment horizontal="center" vertical="center" wrapText="1"/>
    </xf>
    <xf numFmtId="0" fontId="34" fillId="6" borderId="48" xfId="12" applyFont="1" applyFill="1" applyBorder="1" applyAlignment="1" applyProtection="1">
      <alignment horizontal="center" vertical="center" wrapText="1"/>
    </xf>
    <xf numFmtId="0" fontId="34" fillId="6" borderId="64" xfId="12" applyFont="1" applyFill="1" applyBorder="1" applyAlignment="1" applyProtection="1">
      <alignment horizontal="center" vertical="center" wrapText="1"/>
    </xf>
    <xf numFmtId="0" fontId="34" fillId="6" borderId="0" xfId="12" applyFont="1" applyFill="1" applyBorder="1" applyAlignment="1" applyProtection="1">
      <alignment horizontal="center" vertical="center" wrapText="1"/>
    </xf>
    <xf numFmtId="0" fontId="34" fillId="6" borderId="38" xfId="12" applyFont="1" applyFill="1" applyBorder="1" applyAlignment="1" applyProtection="1">
      <alignment horizontal="center" vertical="center" wrapText="1"/>
    </xf>
    <xf numFmtId="0" fontId="34" fillId="6" borderId="54" xfId="12" applyFont="1" applyFill="1" applyBorder="1" applyAlignment="1" applyProtection="1">
      <alignment horizontal="center" vertical="center" wrapText="1"/>
    </xf>
    <xf numFmtId="0" fontId="34" fillId="6" borderId="40" xfId="12" applyFont="1" applyFill="1" applyBorder="1" applyAlignment="1" applyProtection="1">
      <alignment horizontal="center" vertical="center" wrapText="1"/>
    </xf>
    <xf numFmtId="0" fontId="34" fillId="6" borderId="41" xfId="14" applyFont="1" applyFill="1" applyBorder="1" applyAlignment="1" applyProtection="1">
      <alignment horizontal="left" vertical="center" shrinkToFit="1"/>
    </xf>
    <xf numFmtId="0" fontId="34" fillId="6" borderId="12" xfId="14" applyFont="1" applyFill="1" applyBorder="1" applyAlignment="1" applyProtection="1">
      <alignment horizontal="left" vertical="center" shrinkToFit="1"/>
    </xf>
    <xf numFmtId="0" fontId="34" fillId="6" borderId="48" xfId="14" applyFont="1" applyFill="1" applyBorder="1" applyAlignment="1" applyProtection="1">
      <alignment horizontal="left" vertical="center" shrinkToFit="1"/>
    </xf>
    <xf numFmtId="187" fontId="34" fillId="6" borderId="163" xfId="14" applyNumberFormat="1" applyFont="1" applyFill="1" applyBorder="1" applyAlignment="1" applyProtection="1">
      <alignment horizontal="right" vertical="center" shrinkToFit="1"/>
    </xf>
    <xf numFmtId="187" fontId="34" fillId="6" borderId="47" xfId="14" applyNumberFormat="1" applyFont="1" applyFill="1" applyBorder="1" applyAlignment="1" applyProtection="1">
      <alignment horizontal="right" vertical="center" shrinkToFit="1"/>
    </xf>
    <xf numFmtId="0" fontId="34" fillId="6" borderId="64" xfId="14" applyFont="1" applyFill="1" applyBorder="1" applyAlignment="1" applyProtection="1">
      <alignment horizontal="left" vertical="center" shrinkToFit="1"/>
    </xf>
    <xf numFmtId="0" fontId="34" fillId="6" borderId="0" xfId="14" applyFont="1" applyFill="1" applyBorder="1" applyAlignment="1" applyProtection="1">
      <alignment horizontal="left" vertical="center" shrinkToFit="1"/>
    </xf>
    <xf numFmtId="0" fontId="34" fillId="6" borderId="38" xfId="14" applyFont="1" applyFill="1" applyBorder="1" applyAlignment="1" applyProtection="1">
      <alignment horizontal="left" vertical="center" shrinkToFit="1"/>
    </xf>
    <xf numFmtId="0" fontId="34" fillId="6" borderId="11" xfId="12" applyFont="1" applyFill="1" applyBorder="1" applyAlignment="1" applyProtection="1">
      <alignment horizontal="center" vertical="center" wrapText="1"/>
    </xf>
    <xf numFmtId="0" fontId="34" fillId="6" borderId="7" xfId="12" applyFont="1" applyFill="1" applyBorder="1" applyAlignment="1" applyProtection="1">
      <alignment horizontal="center" vertical="center" wrapText="1"/>
    </xf>
    <xf numFmtId="0" fontId="34" fillId="6" borderId="74" xfId="12" applyFont="1" applyFill="1" applyBorder="1" applyAlignment="1" applyProtection="1">
      <alignment horizontal="center" vertical="center" wrapText="1"/>
    </xf>
    <xf numFmtId="0" fontId="34" fillId="6" borderId="75" xfId="12" applyFont="1" applyFill="1" applyBorder="1" applyAlignment="1" applyProtection="1">
      <alignment horizontal="center" vertical="center" wrapText="1"/>
    </xf>
    <xf numFmtId="0" fontId="34" fillId="6" borderId="70" xfId="12" applyFont="1" applyFill="1" applyBorder="1" applyAlignment="1" applyProtection="1">
      <alignment horizontal="center" vertical="center" wrapText="1"/>
    </xf>
    <xf numFmtId="187" fontId="34" fillId="6" borderId="129" xfId="14" applyNumberFormat="1" applyFont="1" applyFill="1" applyBorder="1" applyAlignment="1" applyProtection="1">
      <alignment horizontal="right" vertical="center" shrinkToFit="1"/>
    </xf>
    <xf numFmtId="187" fontId="34" fillId="6" borderId="166" xfId="14" applyNumberFormat="1" applyFont="1" applyFill="1" applyBorder="1" applyAlignment="1" applyProtection="1">
      <alignment horizontal="right" vertical="center" shrinkToFit="1"/>
    </xf>
    <xf numFmtId="187" fontId="34" fillId="6" borderId="167" xfId="14" applyNumberFormat="1" applyFont="1" applyFill="1" applyBorder="1" applyAlignment="1" applyProtection="1">
      <alignment horizontal="right" vertical="center" shrinkToFit="1"/>
    </xf>
    <xf numFmtId="187" fontId="34" fillId="6" borderId="168" xfId="14" applyNumberFormat="1" applyFont="1" applyFill="1" applyBorder="1" applyAlignment="1" applyProtection="1">
      <alignment horizontal="right" vertical="center" shrinkToFit="1"/>
    </xf>
    <xf numFmtId="0" fontId="34" fillId="6" borderId="81" xfId="12" applyFont="1" applyFill="1" applyBorder="1" applyAlignment="1" applyProtection="1">
      <alignment horizontal="center" vertical="center"/>
    </xf>
    <xf numFmtId="0" fontId="34" fillId="6" borderId="25" xfId="12" applyFont="1" applyFill="1" applyBorder="1" applyAlignment="1" applyProtection="1">
      <alignment horizontal="center" vertical="center"/>
    </xf>
    <xf numFmtId="0" fontId="34" fillId="6" borderId="46" xfId="12" applyFont="1" applyFill="1" applyBorder="1" applyAlignment="1" applyProtection="1">
      <alignment horizontal="center" vertical="center"/>
    </xf>
    <xf numFmtId="0" fontId="34" fillId="6" borderId="45" xfId="12" applyFont="1" applyFill="1" applyBorder="1" applyAlignment="1" applyProtection="1">
      <alignment horizontal="center" vertical="center"/>
    </xf>
    <xf numFmtId="0" fontId="34" fillId="6" borderId="72" xfId="12" applyFont="1" applyFill="1" applyBorder="1" applyProtection="1">
      <alignment vertical="center"/>
    </xf>
    <xf numFmtId="0" fontId="34" fillId="6" borderId="75" xfId="12" applyFont="1" applyFill="1" applyBorder="1" applyProtection="1">
      <alignment vertical="center"/>
    </xf>
    <xf numFmtId="0" fontId="34" fillId="6" borderId="70" xfId="12" applyFont="1" applyFill="1" applyBorder="1" applyProtection="1">
      <alignment vertical="center"/>
    </xf>
    <xf numFmtId="177" fontId="34" fillId="6" borderId="172" xfId="14" applyNumberFormat="1" applyFont="1" applyFill="1" applyBorder="1" applyAlignment="1" applyProtection="1">
      <alignment horizontal="right" vertical="center" shrinkToFit="1"/>
    </xf>
    <xf numFmtId="177" fontId="34" fillId="6" borderId="173" xfId="14" applyNumberFormat="1" applyFont="1" applyFill="1" applyBorder="1" applyAlignment="1" applyProtection="1">
      <alignment horizontal="right" vertical="center" shrinkToFit="1"/>
    </xf>
    <xf numFmtId="187" fontId="34" fillId="6" borderId="173" xfId="14" applyNumberFormat="1" applyFont="1" applyFill="1" applyBorder="1" applyAlignment="1" applyProtection="1">
      <alignment horizontal="right" vertical="center" shrinkToFit="1"/>
    </xf>
    <xf numFmtId="187" fontId="34" fillId="6" borderId="174"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left" vertical="center"/>
    </xf>
    <xf numFmtId="0" fontId="34" fillId="6" borderId="12" xfId="12" applyFont="1" applyFill="1" applyBorder="1" applyAlignment="1" applyProtection="1">
      <alignment horizontal="left" vertical="center"/>
    </xf>
    <xf numFmtId="0" fontId="34" fillId="6" borderId="12" xfId="12" applyFont="1" applyFill="1" applyBorder="1" applyAlignment="1" applyProtection="1">
      <alignment horizontal="right" vertical="center"/>
    </xf>
    <xf numFmtId="0" fontId="34" fillId="6" borderId="48" xfId="12" applyFont="1" applyFill="1" applyBorder="1" applyAlignment="1" applyProtection="1">
      <alignment horizontal="right" vertical="center"/>
    </xf>
    <xf numFmtId="177" fontId="34" fillId="6" borderId="41" xfId="13" applyNumberFormat="1" applyFont="1" applyFill="1" applyBorder="1" applyAlignment="1" applyProtection="1">
      <alignment horizontal="right" vertical="center" shrinkToFit="1"/>
    </xf>
    <xf numFmtId="177" fontId="34" fillId="6" borderId="12" xfId="13" applyNumberFormat="1" applyFont="1" applyFill="1" applyBorder="1" applyAlignment="1" applyProtection="1">
      <alignment horizontal="right" vertical="center" shrinkToFit="1"/>
    </xf>
    <xf numFmtId="177" fontId="34" fillId="6" borderId="82" xfId="13" applyNumberFormat="1" applyFont="1" applyFill="1" applyBorder="1" applyAlignment="1" applyProtection="1">
      <alignment horizontal="right" vertical="center" shrinkToFit="1"/>
    </xf>
    <xf numFmtId="177" fontId="34" fillId="6" borderId="84" xfId="13" applyNumberFormat="1" applyFont="1" applyFill="1" applyBorder="1" applyAlignment="1" applyProtection="1">
      <alignment horizontal="right" vertical="center" shrinkToFit="1"/>
    </xf>
    <xf numFmtId="187" fontId="34" fillId="6" borderId="169" xfId="14" applyNumberFormat="1" applyFont="1" applyFill="1" applyBorder="1" applyAlignment="1" applyProtection="1">
      <alignment horizontal="right" vertical="center" shrinkToFit="1"/>
    </xf>
    <xf numFmtId="187" fontId="34" fillId="6" borderId="170" xfId="14" applyNumberFormat="1" applyFont="1" applyFill="1" applyBorder="1" applyAlignment="1" applyProtection="1">
      <alignment horizontal="right" vertical="center" shrinkToFit="1"/>
    </xf>
    <xf numFmtId="187" fontId="34" fillId="6" borderId="171" xfId="14" applyNumberFormat="1" applyFont="1" applyFill="1" applyBorder="1" applyAlignment="1" applyProtection="1">
      <alignment horizontal="right" vertical="center" shrinkToFit="1"/>
    </xf>
    <xf numFmtId="176" fontId="34" fillId="6" borderId="41" xfId="14" applyNumberFormat="1" applyFont="1" applyFill="1" applyBorder="1" applyAlignment="1" applyProtection="1">
      <alignment horizontal="right" vertical="center" shrinkToFit="1"/>
    </xf>
    <xf numFmtId="176" fontId="34" fillId="6" borderId="12" xfId="14" applyNumberFormat="1" applyFont="1" applyFill="1" applyBorder="1" applyAlignment="1" applyProtection="1">
      <alignment horizontal="right" vertical="center" shrinkToFit="1"/>
    </xf>
    <xf numFmtId="176" fontId="34" fillId="6" borderId="48" xfId="14" applyNumberFormat="1" applyFont="1" applyFill="1" applyBorder="1" applyAlignment="1" applyProtection="1">
      <alignment horizontal="right" vertical="center" shrinkToFit="1"/>
    </xf>
    <xf numFmtId="0" fontId="34" fillId="6" borderId="26" xfId="12" applyFont="1" applyFill="1" applyBorder="1" applyAlignment="1" applyProtection="1">
      <alignment horizontal="center" vertical="center"/>
    </xf>
    <xf numFmtId="0" fontId="34" fillId="6" borderId="11" xfId="12" applyFont="1" applyFill="1" applyBorder="1" applyAlignment="1" applyProtection="1">
      <alignment horizontal="center" vertical="center" textRotation="255" wrapText="1"/>
    </xf>
    <xf numFmtId="0" fontId="34" fillId="6" borderId="7" xfId="12" applyFont="1" applyFill="1" applyBorder="1" applyAlignment="1" applyProtection="1">
      <alignment horizontal="center" vertical="center" textRotation="255" wrapText="1"/>
    </xf>
    <xf numFmtId="0" fontId="34" fillId="6" borderId="24" xfId="12" applyFont="1" applyFill="1" applyBorder="1" applyAlignment="1" applyProtection="1">
      <alignment horizontal="center" vertical="center" textRotation="255" wrapText="1"/>
    </xf>
    <xf numFmtId="0" fontId="34" fillId="6" borderId="17" xfId="12" applyFont="1" applyFill="1" applyBorder="1" applyAlignment="1" applyProtection="1">
      <alignment horizontal="left" vertical="center" wrapText="1"/>
    </xf>
    <xf numFmtId="0" fontId="34" fillId="6" borderId="18" xfId="12" applyFont="1" applyFill="1" applyBorder="1" applyAlignment="1" applyProtection="1">
      <alignment horizontal="left" vertical="center"/>
    </xf>
    <xf numFmtId="0" fontId="34" fillId="6" borderId="43" xfId="12" applyFont="1" applyFill="1" applyBorder="1" applyAlignment="1" applyProtection="1">
      <alignment horizontal="left" vertical="center"/>
    </xf>
    <xf numFmtId="187" fontId="34" fillId="6" borderId="128" xfId="14" applyNumberFormat="1" applyFont="1" applyFill="1" applyBorder="1" applyAlignment="1" applyProtection="1">
      <alignment horizontal="right" vertical="center" shrinkToFit="1"/>
    </xf>
    <xf numFmtId="177" fontId="34" fillId="6" borderId="164" xfId="14" applyNumberFormat="1" applyFont="1" applyFill="1" applyBorder="1" applyAlignment="1" applyProtection="1">
      <alignment horizontal="right" vertical="center" shrinkToFit="1"/>
    </xf>
    <xf numFmtId="177" fontId="34" fillId="6" borderId="165" xfId="14" applyNumberFormat="1" applyFont="1" applyFill="1" applyBorder="1" applyAlignment="1" applyProtection="1">
      <alignment horizontal="right" vertical="center" shrinkToFit="1"/>
    </xf>
    <xf numFmtId="0" fontId="34" fillId="6" borderId="7" xfId="12" applyFont="1" applyFill="1" applyBorder="1" applyProtection="1">
      <alignment vertical="center"/>
    </xf>
    <xf numFmtId="176" fontId="34" fillId="6" borderId="64" xfId="14" applyNumberFormat="1" applyFont="1" applyFill="1" applyBorder="1" applyAlignment="1" applyProtection="1">
      <alignment horizontal="right" vertical="center" shrinkToFit="1"/>
    </xf>
    <xf numFmtId="176" fontId="34" fillId="6" borderId="0" xfId="14" applyNumberFormat="1" applyFont="1" applyFill="1" applyBorder="1" applyAlignment="1" applyProtection="1">
      <alignment horizontal="right" vertical="center" shrinkToFit="1"/>
    </xf>
    <xf numFmtId="176" fontId="34" fillId="6" borderId="38" xfId="14" applyNumberFormat="1" applyFont="1" applyFill="1" applyBorder="1" applyAlignment="1" applyProtection="1">
      <alignment horizontal="right" vertical="center" shrinkToFit="1"/>
    </xf>
    <xf numFmtId="176" fontId="34" fillId="6" borderId="0" xfId="14" applyNumberFormat="1" applyFont="1" applyFill="1" applyAlignment="1" applyProtection="1">
      <alignment horizontal="right" vertical="center" shrinkToFit="1"/>
    </xf>
    <xf numFmtId="176" fontId="34" fillId="6" borderId="66" xfId="14" applyNumberFormat="1" applyFont="1" applyFill="1" applyBorder="1" applyAlignment="1" applyProtection="1">
      <alignment horizontal="right" vertical="center" shrinkToFit="1"/>
    </xf>
    <xf numFmtId="0" fontId="34" fillId="6" borderId="0" xfId="12" applyFont="1" applyFill="1" applyBorder="1" applyAlignment="1" applyProtection="1">
      <alignment horizontal="right" vertical="center" wrapText="1"/>
    </xf>
    <xf numFmtId="0" fontId="34" fillId="6" borderId="0" xfId="12" applyFont="1" applyFill="1" applyBorder="1" applyAlignment="1" applyProtection="1">
      <alignment horizontal="right" vertical="center"/>
    </xf>
    <xf numFmtId="0" fontId="34" fillId="6" borderId="38" xfId="12" applyFont="1" applyFill="1" applyBorder="1" applyAlignment="1" applyProtection="1">
      <alignment horizontal="right" vertical="center"/>
    </xf>
    <xf numFmtId="187" fontId="34" fillId="6" borderId="175" xfId="14" applyNumberFormat="1" applyFont="1" applyFill="1" applyBorder="1" applyAlignment="1" applyProtection="1">
      <alignment horizontal="right" vertical="center" shrinkToFit="1"/>
    </xf>
    <xf numFmtId="187" fontId="34" fillId="6" borderId="176" xfId="14" applyNumberFormat="1" applyFont="1" applyFill="1" applyBorder="1" applyAlignment="1" applyProtection="1">
      <alignment horizontal="right" vertical="center" shrinkToFit="1"/>
    </xf>
    <xf numFmtId="187" fontId="34" fillId="6" borderId="177" xfId="14" applyNumberFormat="1" applyFont="1" applyFill="1" applyBorder="1" applyAlignment="1" applyProtection="1">
      <alignment horizontal="right" vertical="center" shrinkToFit="1"/>
    </xf>
    <xf numFmtId="176" fontId="34" fillId="6" borderId="13" xfId="14" applyNumberFormat="1" applyFont="1" applyFill="1" applyBorder="1" applyAlignment="1" applyProtection="1">
      <alignment horizontal="right" vertical="center" shrinkToFit="1"/>
    </xf>
    <xf numFmtId="0" fontId="34" fillId="6" borderId="75" xfId="12" applyFont="1" applyFill="1" applyBorder="1" applyAlignment="1" applyProtection="1">
      <alignment horizontal="center" vertical="center"/>
    </xf>
    <xf numFmtId="0" fontId="34" fillId="6" borderId="70" xfId="12" applyFont="1" applyFill="1" applyBorder="1" applyAlignment="1" applyProtection="1">
      <alignment horizontal="center" vertical="center"/>
    </xf>
    <xf numFmtId="187" fontId="34" fillId="6" borderId="130" xfId="14" applyNumberFormat="1" applyFont="1" applyFill="1" applyBorder="1" applyAlignment="1" applyProtection="1">
      <alignment horizontal="right" vertical="center" shrinkToFit="1"/>
    </xf>
    <xf numFmtId="187" fontId="34" fillId="6" borderId="18" xfId="14" applyNumberFormat="1" applyFont="1" applyFill="1" applyBorder="1" applyAlignment="1" applyProtection="1">
      <alignment horizontal="right" vertical="center" shrinkToFit="1"/>
    </xf>
    <xf numFmtId="187" fontId="34" fillId="6" borderId="184" xfId="14" applyNumberFormat="1" applyFont="1" applyFill="1" applyBorder="1" applyAlignment="1" applyProtection="1">
      <alignment horizontal="right" vertical="center" shrinkToFit="1"/>
    </xf>
    <xf numFmtId="187" fontId="34" fillId="6" borderId="185" xfId="14" applyNumberFormat="1" applyFont="1" applyFill="1" applyBorder="1" applyAlignment="1" applyProtection="1">
      <alignment horizontal="right" vertical="center" shrinkToFit="1"/>
    </xf>
    <xf numFmtId="0" fontId="34" fillId="6" borderId="74" xfId="12" applyFont="1" applyFill="1" applyBorder="1" applyProtection="1">
      <alignment vertical="center"/>
    </xf>
    <xf numFmtId="188" fontId="34" fillId="6" borderId="72" xfId="14" applyNumberFormat="1" applyFont="1" applyFill="1" applyBorder="1" applyAlignment="1" applyProtection="1">
      <alignment horizontal="right" vertical="center" shrinkToFit="1"/>
    </xf>
    <xf numFmtId="188" fontId="34" fillId="6" borderId="75" xfId="14" applyNumberFormat="1" applyFont="1" applyFill="1" applyBorder="1" applyAlignment="1" applyProtection="1">
      <alignment horizontal="right" vertical="center" shrinkToFit="1"/>
    </xf>
    <xf numFmtId="188" fontId="34" fillId="6" borderId="70" xfId="14" applyNumberFormat="1" applyFont="1" applyFill="1" applyBorder="1" applyAlignment="1" applyProtection="1">
      <alignment horizontal="right" vertical="center" shrinkToFit="1"/>
    </xf>
    <xf numFmtId="188" fontId="34" fillId="6" borderId="181" xfId="14" applyNumberFormat="1" applyFont="1" applyFill="1" applyBorder="1" applyAlignment="1" applyProtection="1">
      <alignment horizontal="right" vertical="center" shrinkToFit="1"/>
    </xf>
    <xf numFmtId="188" fontId="34" fillId="6" borderId="182" xfId="14" applyNumberFormat="1" applyFont="1" applyFill="1" applyBorder="1" applyAlignment="1" applyProtection="1">
      <alignment horizontal="right" vertical="center" shrinkToFit="1"/>
    </xf>
    <xf numFmtId="188" fontId="34" fillId="6" borderId="183"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left" vertical="center" wrapText="1"/>
    </xf>
    <xf numFmtId="0" fontId="34" fillId="6" borderId="12" xfId="12" applyFont="1" applyFill="1" applyBorder="1" applyAlignment="1" applyProtection="1">
      <alignment horizontal="left" vertical="center" wrapText="1"/>
    </xf>
    <xf numFmtId="0" fontId="34" fillId="6" borderId="74" xfId="12" applyFont="1" applyFill="1" applyBorder="1" applyAlignment="1" applyProtection="1">
      <alignment horizontal="left" vertical="center" wrapText="1"/>
    </xf>
    <xf numFmtId="0" fontId="34" fillId="6" borderId="75" xfId="12" applyFont="1" applyFill="1" applyBorder="1" applyAlignment="1" applyProtection="1">
      <alignment horizontal="left" vertical="center" wrapText="1"/>
    </xf>
    <xf numFmtId="0" fontId="34" fillId="6" borderId="12" xfId="12" applyFont="1" applyFill="1" applyBorder="1" applyAlignment="1" applyProtection="1">
      <alignment horizontal="center" vertical="center"/>
    </xf>
    <xf numFmtId="0" fontId="34" fillId="6" borderId="48" xfId="12" applyFont="1" applyFill="1" applyBorder="1" applyAlignment="1" applyProtection="1">
      <alignment horizontal="center" vertical="center"/>
    </xf>
    <xf numFmtId="187" fontId="34" fillId="6" borderId="39" xfId="14" applyNumberFormat="1" applyFont="1" applyFill="1" applyBorder="1" applyAlignment="1" applyProtection="1">
      <alignment horizontal="right" vertical="center" shrinkToFit="1"/>
    </xf>
    <xf numFmtId="187" fontId="34" fillId="6" borderId="31" xfId="14" applyNumberFormat="1" applyFont="1" applyFill="1" applyBorder="1" applyAlignment="1" applyProtection="1">
      <alignment horizontal="right" vertical="center" shrinkToFit="1"/>
    </xf>
    <xf numFmtId="187" fontId="34" fillId="6" borderId="156" xfId="14" applyNumberFormat="1" applyFont="1" applyFill="1" applyBorder="1" applyAlignment="1" applyProtection="1">
      <alignment horizontal="right" vertical="center" shrinkToFit="1"/>
    </xf>
    <xf numFmtId="187" fontId="34" fillId="6" borderId="157" xfId="14" applyNumberFormat="1" applyFont="1" applyFill="1" applyBorder="1" applyAlignment="1" applyProtection="1">
      <alignment horizontal="right" vertical="center" shrinkToFit="1"/>
    </xf>
    <xf numFmtId="187" fontId="34" fillId="6" borderId="160" xfId="14" applyNumberFormat="1" applyFont="1" applyFill="1" applyBorder="1" applyAlignment="1" applyProtection="1">
      <alignment horizontal="right" vertical="center" shrinkToFit="1"/>
    </xf>
    <xf numFmtId="188" fontId="34" fillId="6" borderId="64" xfId="14" applyNumberFormat="1" applyFont="1" applyFill="1" applyBorder="1" applyAlignment="1" applyProtection="1">
      <alignment horizontal="right" vertical="center" shrinkToFit="1"/>
    </xf>
    <xf numFmtId="188" fontId="34" fillId="6" borderId="0" xfId="14" applyNumberFormat="1" applyFont="1" applyFill="1" applyBorder="1" applyAlignment="1" applyProtection="1">
      <alignment horizontal="right" vertical="center" shrinkToFit="1"/>
    </xf>
    <xf numFmtId="188" fontId="34" fillId="6" borderId="38" xfId="14" applyNumberFormat="1" applyFont="1" applyFill="1" applyBorder="1" applyAlignment="1" applyProtection="1">
      <alignment horizontal="right" vertical="center" shrinkToFit="1"/>
    </xf>
    <xf numFmtId="188" fontId="34" fillId="6" borderId="0" xfId="14" applyNumberFormat="1" applyFont="1" applyFill="1" applyAlignment="1" applyProtection="1">
      <alignment horizontal="right" vertical="center" shrinkToFit="1"/>
    </xf>
    <xf numFmtId="188" fontId="34" fillId="6" borderId="66" xfId="14" applyNumberFormat="1" applyFont="1" applyFill="1" applyBorder="1" applyAlignment="1" applyProtection="1">
      <alignment horizontal="right" vertical="center" shrinkToFit="1"/>
    </xf>
    <xf numFmtId="0" fontId="36" fillId="6" borderId="24" xfId="12" applyFont="1" applyFill="1" applyBorder="1" applyAlignment="1" applyProtection="1">
      <alignment horizontal="left" vertical="center"/>
    </xf>
    <xf numFmtId="0" fontId="34" fillId="6" borderId="54" xfId="12" applyFont="1" applyFill="1" applyBorder="1" applyAlignment="1" applyProtection="1">
      <alignment horizontal="left" vertical="center"/>
    </xf>
    <xf numFmtId="0" fontId="34" fillId="6" borderId="54" xfId="12" applyFont="1" applyFill="1" applyBorder="1" applyAlignment="1" applyProtection="1">
      <alignment horizontal="right" vertical="center" wrapText="1"/>
    </xf>
    <xf numFmtId="0" fontId="34" fillId="6" borderId="54" xfId="12" applyFont="1" applyFill="1" applyBorder="1" applyAlignment="1" applyProtection="1">
      <alignment horizontal="right" vertical="center"/>
    </xf>
    <xf numFmtId="0" fontId="34" fillId="6" borderId="40" xfId="12" applyFont="1" applyFill="1" applyBorder="1" applyAlignment="1" applyProtection="1">
      <alignment horizontal="right" vertical="center"/>
    </xf>
    <xf numFmtId="187" fontId="34" fillId="6" borderId="178" xfId="14" applyNumberFormat="1" applyFont="1" applyFill="1" applyBorder="1" applyAlignment="1" applyProtection="1">
      <alignment horizontal="right" vertical="center" shrinkToFit="1"/>
    </xf>
    <xf numFmtId="187" fontId="34" fillId="6" borderId="179" xfId="14" applyNumberFormat="1" applyFont="1" applyFill="1" applyBorder="1" applyAlignment="1" applyProtection="1">
      <alignment horizontal="right" vertical="center" shrinkToFit="1"/>
    </xf>
    <xf numFmtId="187" fontId="34" fillId="6" borderId="180" xfId="14" applyNumberFormat="1" applyFont="1" applyFill="1" applyBorder="1" applyAlignment="1" applyProtection="1">
      <alignment horizontal="right" vertical="center" shrinkToFit="1"/>
    </xf>
    <xf numFmtId="178" fontId="17" fillId="0" borderId="39" xfId="16" applyNumberFormat="1" applyFont="1" applyFill="1" applyBorder="1" applyAlignment="1">
      <alignment vertical="center"/>
    </xf>
    <xf numFmtId="178" fontId="17" fillId="0" borderId="31" xfId="16" applyNumberFormat="1" applyFont="1" applyFill="1" applyBorder="1" applyAlignment="1">
      <alignment vertical="center"/>
    </xf>
    <xf numFmtId="178" fontId="17" fillId="0" borderId="42" xfId="16" applyNumberFormat="1" applyFont="1" applyFill="1" applyBorder="1" applyAlignment="1">
      <alignment vertical="center"/>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179" fontId="3" fillId="6" borderId="39" xfId="17" applyNumberFormat="1" applyFont="1" applyFill="1" applyBorder="1" applyAlignment="1">
      <alignment horizontal="left" vertical="center" wrapText="1"/>
    </xf>
    <xf numFmtId="179" fontId="3" fillId="6" borderId="31" xfId="17" applyNumberFormat="1" applyFont="1" applyFill="1" applyBorder="1" applyAlignment="1">
      <alignment horizontal="left" vertical="center" wrapText="1"/>
    </xf>
    <xf numFmtId="179" fontId="3" fillId="6" borderId="42" xfId="17" applyNumberFormat="1" applyFont="1" applyFill="1" applyBorder="1" applyAlignment="1">
      <alignment horizontal="left" vertical="center" wrapText="1"/>
    </xf>
    <xf numFmtId="0" fontId="3" fillId="6" borderId="39" xfId="17" applyFont="1" applyFill="1" applyBorder="1" applyAlignment="1">
      <alignment horizontal="left" vertical="center"/>
    </xf>
    <xf numFmtId="0" fontId="3" fillId="6" borderId="31" xfId="17" applyFont="1" applyFill="1" applyBorder="1" applyAlignment="1">
      <alignment horizontal="left" vertical="center"/>
    </xf>
    <xf numFmtId="0" fontId="3" fillId="6" borderId="42" xfId="17" applyFont="1" applyFill="1" applyBorder="1" applyAlignment="1">
      <alignment horizontal="left" vertical="center"/>
    </xf>
    <xf numFmtId="178" fontId="17" fillId="0" borderId="15" xfId="18" applyNumberFormat="1" applyFont="1" applyBorder="1" applyAlignment="1">
      <alignment horizontal="center" vertical="center" wrapText="1"/>
    </xf>
    <xf numFmtId="178" fontId="17" fillId="0" borderId="47" xfId="18" applyNumberFormat="1" applyFont="1" applyBorder="1" applyAlignment="1">
      <alignment horizontal="center" vertical="center" wrapText="1"/>
    </xf>
    <xf numFmtId="178" fontId="17" fillId="0" borderId="39" xfId="18" applyNumberFormat="1" applyFont="1" applyBorder="1" applyAlignment="1">
      <alignment horizontal="center" vertical="center"/>
    </xf>
    <xf numFmtId="178" fontId="17" fillId="0" borderId="31" xfId="18" applyNumberFormat="1" applyFont="1" applyBorder="1" applyAlignment="1">
      <alignment horizontal="center" vertical="center"/>
    </xf>
    <xf numFmtId="178" fontId="17" fillId="0" borderId="42" xfId="18" applyNumberFormat="1" applyFont="1" applyBorder="1" applyAlignment="1">
      <alignment horizontal="center" vertical="center"/>
    </xf>
    <xf numFmtId="178" fontId="3" fillId="6" borderId="39" xfId="16" applyNumberFormat="1" applyFont="1" applyFill="1" applyBorder="1" applyAlignment="1">
      <alignment vertical="center" wrapText="1"/>
    </xf>
    <xf numFmtId="178" fontId="3" fillId="6" borderId="31" xfId="16" applyNumberFormat="1" applyFont="1" applyFill="1" applyBorder="1" applyAlignment="1">
      <alignment vertical="center" wrapText="1"/>
    </xf>
    <xf numFmtId="178" fontId="3" fillId="6" borderId="42" xfId="16" applyNumberFormat="1" applyFont="1" applyFill="1" applyBorder="1" applyAlignment="1">
      <alignment vertical="center" wrapText="1"/>
    </xf>
    <xf numFmtId="178" fontId="3" fillId="0" borderId="39" xfId="16" applyNumberFormat="1" applyFont="1" applyFill="1" applyBorder="1" applyAlignment="1">
      <alignment vertical="center" wrapText="1"/>
    </xf>
    <xf numFmtId="178" fontId="3" fillId="0" borderId="31" xfId="16" applyNumberFormat="1" applyFont="1" applyFill="1" applyBorder="1" applyAlignment="1">
      <alignment vertical="center" wrapText="1"/>
    </xf>
    <xf numFmtId="178" fontId="3" fillId="0" borderId="42" xfId="16" applyNumberFormat="1" applyFont="1" applyFill="1" applyBorder="1" applyAlignment="1">
      <alignment vertical="center" wrapText="1"/>
    </xf>
    <xf numFmtId="0" fontId="3" fillId="6" borderId="39" xfId="16" applyFont="1" applyFill="1" applyBorder="1" applyAlignment="1">
      <alignment vertical="center"/>
    </xf>
    <xf numFmtId="0" fontId="3" fillId="6" borderId="31" xfId="16" applyFont="1" applyFill="1" applyBorder="1" applyAlignment="1">
      <alignment vertical="center"/>
    </xf>
    <xf numFmtId="0" fontId="3" fillId="6" borderId="42" xfId="16" applyFont="1" applyFill="1" applyBorder="1" applyAlignment="1">
      <alignmen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8" fillId="0" borderId="27" xfId="3" applyFont="1" applyBorder="1" applyAlignment="1">
      <alignment horizontal="center" vertical="center" wrapText="1"/>
    </xf>
    <xf numFmtId="0" fontId="8" fillId="0" borderId="28" xfId="3" applyFont="1" applyBorder="1" applyAlignment="1">
      <alignment horizontal="center" vertical="center" wrapText="1"/>
    </xf>
    <xf numFmtId="0" fontId="8" fillId="0" borderId="20" xfId="3" applyFont="1" applyBorder="1" applyAlignment="1">
      <alignment horizontal="center" vertical="center" wrapText="1"/>
    </xf>
    <xf numFmtId="0" fontId="8" fillId="0" borderId="21" xfId="3" applyFont="1" applyBorder="1" applyAlignment="1">
      <alignment horizontal="center" vertical="center" wrapText="1"/>
    </xf>
    <xf numFmtId="0" fontId="8" fillId="0" borderId="45" xfId="3" applyFont="1" applyBorder="1">
      <alignment vertical="center"/>
    </xf>
    <xf numFmtId="0" fontId="8" fillId="0" borderId="25" xfId="3" applyFont="1" applyBorder="1">
      <alignment vertical="center"/>
    </xf>
    <xf numFmtId="0" fontId="8" fillId="0" borderId="46" xfId="3" applyFont="1" applyBorder="1">
      <alignment vertical="center"/>
    </xf>
    <xf numFmtId="0" fontId="8" fillId="0" borderId="44" xfId="3" applyFont="1" applyBorder="1">
      <alignment vertical="center"/>
    </xf>
    <xf numFmtId="0" fontId="8" fillId="0" borderId="18" xfId="3" applyFont="1" applyBorder="1">
      <alignment vertical="center"/>
    </xf>
    <xf numFmtId="0" fontId="8" fillId="0" borderId="43" xfId="3" applyFont="1" applyBorder="1">
      <alignmen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39" xfId="4" applyFont="1" applyFill="1" applyBorder="1" applyAlignment="1">
      <alignment horizontal="center" vertical="center" shrinkToFit="1"/>
    </xf>
    <xf numFmtId="0" fontId="7" fillId="0" borderId="31" xfId="4" applyFont="1" applyFill="1" applyBorder="1" applyAlignment="1">
      <alignment horizontal="center" vertical="center" shrinkToFit="1"/>
    </xf>
    <xf numFmtId="0" fontId="7" fillId="0" borderId="32" xfId="4" applyFont="1" applyFill="1" applyBorder="1" applyAlignment="1">
      <alignment horizontal="center" vertical="center" shrinkToFit="1"/>
    </xf>
    <xf numFmtId="0" fontId="7" fillId="0" borderId="11" xfId="4" applyFont="1" applyFill="1" applyBorder="1" applyAlignment="1">
      <alignment vertical="center" wrapText="1"/>
    </xf>
    <xf numFmtId="0" fontId="7" fillId="0" borderId="48" xfId="4" applyFont="1" applyFill="1" applyBorder="1" applyAlignment="1">
      <alignment vertical="center" wrapText="1"/>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13" fillId="0" borderId="39" xfId="1" applyFont="1" applyFill="1" applyBorder="1" applyAlignment="1" applyProtection="1">
      <alignment horizontal="left" vertical="center" wrapText="1"/>
      <protection locked="0"/>
    </xf>
    <xf numFmtId="0" fontId="13" fillId="0" borderId="31" xfId="1" applyFont="1" applyFill="1" applyBorder="1" applyAlignment="1" applyProtection="1">
      <alignment horizontal="left" vertical="center" wrapText="1"/>
      <protection locked="0"/>
    </xf>
    <xf numFmtId="0" fontId="13" fillId="0" borderId="32" xfId="1" applyFont="1" applyFill="1" applyBorder="1" applyAlignment="1" applyProtection="1">
      <alignment horizontal="left" vertical="center" wrapText="1"/>
      <protection locked="0"/>
    </xf>
    <xf numFmtId="0" fontId="13" fillId="0" borderId="44" xfId="1" applyFont="1" applyFill="1" applyBorder="1" applyAlignment="1" applyProtection="1">
      <alignment horizontal="left" vertical="center" wrapText="1"/>
      <protection locked="0"/>
    </xf>
    <xf numFmtId="0" fontId="13" fillId="0" borderId="18" xfId="1" applyFont="1" applyFill="1" applyBorder="1" applyAlignment="1" applyProtection="1">
      <alignment horizontal="left" vertical="center" wrapText="1"/>
      <protection locked="0"/>
    </xf>
    <xf numFmtId="0" fontId="13" fillId="0" borderId="19" xfId="1" applyFont="1" applyFill="1" applyBorder="1" applyAlignment="1" applyProtection="1">
      <alignment horizontal="left" vertical="center" wrapText="1"/>
      <protection locked="0"/>
    </xf>
    <xf numFmtId="0" fontId="13" fillId="0" borderId="2" xfId="1" applyFont="1" applyFill="1" applyBorder="1" applyAlignment="1" applyProtection="1">
      <alignment horizontal="left" vertical="center"/>
    </xf>
    <xf numFmtId="0" fontId="13" fillId="0" borderId="3" xfId="1" applyFont="1" applyFill="1" applyBorder="1" applyAlignment="1" applyProtection="1">
      <alignment horizontal="left" vertical="center"/>
    </xf>
    <xf numFmtId="0" fontId="13" fillId="0" borderId="8" xfId="1" applyFont="1" applyFill="1" applyBorder="1" applyAlignment="1" applyProtection="1">
      <alignment horizontal="left" vertical="center" wrapText="1"/>
    </xf>
    <xf numFmtId="0" fontId="13" fillId="0" borderId="9" xfId="1" applyFont="1" applyFill="1" applyBorder="1" applyAlignment="1" applyProtection="1">
      <alignment horizontal="left" vertical="center" wrapText="1"/>
    </xf>
    <xf numFmtId="0" fontId="13" fillId="0" borderId="12" xfId="1" applyFont="1" applyFill="1" applyBorder="1" applyAlignment="1" applyProtection="1">
      <alignment horizontal="left" vertical="center"/>
    </xf>
    <xf numFmtId="0" fontId="13" fillId="0" borderId="13" xfId="1" applyFont="1" applyFill="1" applyBorder="1" applyAlignment="1" applyProtection="1">
      <alignment horizontal="left" vertical="center"/>
    </xf>
    <xf numFmtId="0" fontId="13" fillId="0" borderId="31" xfId="1" applyFont="1" applyFill="1" applyBorder="1" applyAlignment="1" applyProtection="1">
      <alignment horizontal="left" vertical="center"/>
    </xf>
    <xf numFmtId="0" fontId="13" fillId="0" borderId="32" xfId="1" applyFont="1" applyFill="1" applyBorder="1" applyAlignment="1" applyProtection="1">
      <alignment horizontal="left" vertical="center"/>
    </xf>
    <xf numFmtId="0" fontId="1" fillId="0" borderId="41" xfId="16" applyFont="1" applyBorder="1" applyAlignment="1" applyProtection="1">
      <alignment horizontal="left" vertical="top" wrapText="1"/>
      <protection locked="0"/>
    </xf>
    <xf numFmtId="0" fontId="1" fillId="0" borderId="12" xfId="16" applyFont="1" applyBorder="1" applyAlignment="1" applyProtection="1">
      <alignment horizontal="left" vertical="top" wrapText="1"/>
      <protection locked="0"/>
    </xf>
    <xf numFmtId="0" fontId="1" fillId="0" borderId="48" xfId="16" applyFont="1" applyBorder="1" applyAlignment="1" applyProtection="1">
      <alignment horizontal="left" vertical="top" wrapText="1"/>
      <protection locked="0"/>
    </xf>
    <xf numFmtId="0" fontId="1" fillId="0" borderId="64" xfId="16" applyFont="1" applyBorder="1" applyAlignment="1" applyProtection="1">
      <alignment horizontal="left" vertical="top" wrapText="1"/>
      <protection locked="0"/>
    </xf>
    <xf numFmtId="0" fontId="1" fillId="0" borderId="0" xfId="16" applyFont="1" applyAlignment="1" applyProtection="1">
      <alignment horizontal="left" vertical="top" wrapText="1"/>
      <protection locked="0"/>
    </xf>
    <xf numFmtId="0" fontId="1" fillId="0" borderId="38" xfId="16" applyFont="1" applyBorder="1" applyAlignment="1" applyProtection="1">
      <alignment horizontal="left" vertical="top" wrapText="1"/>
      <protection locked="0"/>
    </xf>
    <xf numFmtId="0" fontId="1" fillId="0" borderId="37" xfId="16" applyFont="1" applyBorder="1" applyAlignment="1" applyProtection="1">
      <alignment horizontal="left" vertical="top" wrapText="1"/>
      <protection locked="0"/>
    </xf>
    <xf numFmtId="0" fontId="1" fillId="0" borderId="54" xfId="16" applyFont="1" applyBorder="1" applyAlignment="1" applyProtection="1">
      <alignment horizontal="left" vertical="top" wrapText="1"/>
      <protection locked="0"/>
    </xf>
    <xf numFmtId="0" fontId="1" fillId="0" borderId="40" xfId="16" applyFont="1" applyBorder="1" applyAlignment="1" applyProtection="1">
      <alignment horizontal="left" vertical="top" wrapText="1"/>
      <protection locked="0"/>
    </xf>
    <xf numFmtId="0" fontId="1" fillId="0" borderId="0" xfId="16" applyFont="1" applyAlignment="1">
      <alignment horizontal="center" vertical="center"/>
    </xf>
    <xf numFmtId="0" fontId="1" fillId="0" borderId="39" xfId="16" applyFont="1" applyBorder="1" applyAlignment="1">
      <alignment horizontal="center" vertical="center"/>
    </xf>
    <xf numFmtId="0" fontId="1" fillId="0" borderId="31" xfId="16" applyFont="1" applyBorder="1" applyAlignment="1">
      <alignment horizontal="center" vertical="center"/>
    </xf>
    <xf numFmtId="0" fontId="1" fillId="0" borderId="42" xfId="16" applyFont="1" applyBorder="1" applyAlignment="1">
      <alignment horizontal="center" vertical="center"/>
    </xf>
    <xf numFmtId="0" fontId="1" fillId="0" borderId="34" xfId="16" applyFont="1" applyBorder="1" applyAlignment="1">
      <alignment horizontal="center" vertical="center"/>
    </xf>
    <xf numFmtId="187" fontId="1" fillId="6" borderId="34" xfId="17" applyNumberFormat="1" applyFont="1" applyFill="1" applyBorder="1" applyAlignment="1">
      <alignment horizontal="center" vertical="center"/>
    </xf>
    <xf numFmtId="187" fontId="1" fillId="6" borderId="0" xfId="17" applyNumberFormat="1" applyFont="1" applyFill="1" applyAlignment="1">
      <alignment horizontal="center" vertical="center"/>
    </xf>
    <xf numFmtId="179" fontId="1" fillId="6" borderId="34" xfId="17" applyNumberFormat="1" applyFont="1" applyFill="1" applyBorder="1" applyAlignment="1">
      <alignment horizontal="center" vertical="center" wrapText="1"/>
    </xf>
    <xf numFmtId="179" fontId="1" fillId="0" borderId="0" xfId="17" applyNumberFormat="1" applyFont="1" applyAlignment="1">
      <alignment horizontal="center" vertical="center" wrapText="1"/>
    </xf>
    <xf numFmtId="178" fontId="16" fillId="0" borderId="0" xfId="16" applyNumberFormat="1" applyAlignment="1">
      <alignment horizontal="center" vertical="center"/>
    </xf>
    <xf numFmtId="179" fontId="1" fillId="6" borderId="0" xfId="17" applyNumberFormat="1" applyFont="1" applyFill="1" applyAlignment="1">
      <alignment horizontal="center" vertical="center" wrapText="1"/>
    </xf>
    <xf numFmtId="187" fontId="1" fillId="6" borderId="0" xfId="17" applyNumberFormat="1" applyFont="1" applyFill="1" applyAlignment="1">
      <alignment horizontal="center" vertical="center" wrapText="1"/>
    </xf>
    <xf numFmtId="187" fontId="1" fillId="0" borderId="0" xfId="16" applyNumberFormat="1" applyFont="1" applyAlignment="1">
      <alignment horizontal="center" vertical="center"/>
    </xf>
  </cellXfs>
  <cellStyles count="21">
    <cellStyle name="標準" xfId="0" builtinId="0"/>
    <cellStyle name="標準 2" xfId="6"/>
    <cellStyle name="標準 2 2" xfId="7"/>
    <cellStyle name="標準 2 3" xfId="10"/>
    <cellStyle name="標準 3" xfId="11"/>
    <cellStyle name="標準 4" xfId="5"/>
    <cellStyle name="標準 4_APAHO401600" xfId="1"/>
    <cellStyle name="標準 4_APAHO4019001" xfId="4"/>
    <cellStyle name="標準 4_ZJ08_022012_青森市_2010" xfId="3"/>
    <cellStyle name="標準 6" xfId="8"/>
    <cellStyle name="標準 6_APAHO401000" xfId="9"/>
    <cellStyle name="標準 6_APAHO401200_O-JJ1016-001-3_財政状況資料集(決算状況カード(各会計・関係団体))(Rev2)2" xfId="15"/>
    <cellStyle name="標準 6_APAHO402200_O-JJ1016-001-3_財政状況資料集(決算状況カード(各会計・関係団体))(Rev2)2" xfId="12"/>
    <cellStyle name="標準 7" xfId="20"/>
    <cellStyle name="標準_【レイアウト】（県）資料３（Ｐ２）　歳出比較分析表" xfId="16"/>
    <cellStyle name="標準_【レイアウト】（市）資料３（Ｐ２）　歳出比較分析表" xfId="17"/>
    <cellStyle name="標準_APAHO251300" xfId="18"/>
    <cellStyle name="標準_APAHO252300" xfId="19"/>
    <cellStyle name="標準_Book1" xfId="13"/>
    <cellStyle name="標準_O-JJ0722-001-3_決算状況カード(各会計・関係団体)_O-JJ1016-001-3_財政状況資料集(決算状況カード(各会計・関係団体))(Rev2)2" xfId="14"/>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8.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H27</c:v>
                </c:pt>
                <c:pt idx="1">
                  <c:v> H28</c:v>
                </c:pt>
                <c:pt idx="2">
                  <c:v> H29</c:v>
                </c:pt>
                <c:pt idx="3">
                  <c:v> H30</c:v>
                </c:pt>
                <c:pt idx="4">
                  <c:v> R01</c:v>
                </c:pt>
              </c:strCache>
            </c:strRef>
          </c:cat>
          <c:val>
            <c:numRef>
              <c:f>(データシート!$F$3,データシート!$F$5,データシート!$F$7,データシート!$F$9,データシート!$F$11)</c:f>
              <c:numCache>
                <c:formatCode>#,##0;"△ "#,##0</c:formatCode>
                <c:ptCount val="5"/>
                <c:pt idx="0">
                  <c:v>128611</c:v>
                </c:pt>
                <c:pt idx="1">
                  <c:v>138651</c:v>
                </c:pt>
                <c:pt idx="2">
                  <c:v>122882</c:v>
                </c:pt>
                <c:pt idx="3">
                  <c:v>114790</c:v>
                </c:pt>
                <c:pt idx="4">
                  <c:v>126262</c:v>
                </c:pt>
              </c:numCache>
            </c:numRef>
          </c:val>
          <c:smooth val="0"/>
          <c:extLst xmlns:c16r2="http://schemas.microsoft.com/office/drawing/2015/06/chart">
            <c:ext xmlns:c16="http://schemas.microsoft.com/office/drawing/2014/chart" uri="{C3380CC4-5D6E-409C-BE32-E72D297353CC}">
              <c16:uniqueId val="{00000000-9147-49B1-A717-77F48260A57C}"/>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H27</c:v>
                </c:pt>
                <c:pt idx="1">
                  <c:v> H28</c:v>
                </c:pt>
                <c:pt idx="2">
                  <c:v> H29</c:v>
                </c:pt>
                <c:pt idx="3">
                  <c:v> H30</c:v>
                </c:pt>
                <c:pt idx="4">
                  <c:v> R01</c:v>
                </c:pt>
              </c:strCache>
            </c:strRef>
          </c:cat>
          <c:val>
            <c:numRef>
              <c:f>(データシート!$D$3,データシート!$D$5,データシート!$D$7,データシート!$D$9,データシート!$D$11)</c:f>
              <c:numCache>
                <c:formatCode>#,##0;"△ "#,##0</c:formatCode>
                <c:ptCount val="5"/>
                <c:pt idx="0">
                  <c:v>184435</c:v>
                </c:pt>
                <c:pt idx="1">
                  <c:v>287120</c:v>
                </c:pt>
                <c:pt idx="2">
                  <c:v>200655</c:v>
                </c:pt>
                <c:pt idx="3">
                  <c:v>134276</c:v>
                </c:pt>
                <c:pt idx="4">
                  <c:v>170423</c:v>
                </c:pt>
              </c:numCache>
            </c:numRef>
          </c:val>
          <c:smooth val="0"/>
          <c:extLst xmlns:c16r2="http://schemas.microsoft.com/office/drawing/2015/06/chart">
            <c:ext xmlns:c16="http://schemas.microsoft.com/office/drawing/2014/chart" uri="{C3380CC4-5D6E-409C-BE32-E72D297353CC}">
              <c16:uniqueId val="{00000001-9147-49B1-A717-77F48260A57C}"/>
            </c:ext>
          </c:extLst>
        </c:ser>
        <c:dLbls>
          <c:showLegendKey val="0"/>
          <c:showVal val="0"/>
          <c:showCatName val="0"/>
          <c:showSerName val="0"/>
          <c:showPercent val="0"/>
          <c:showBubbleSize val="0"/>
        </c:dLbls>
        <c:marker val="1"/>
        <c:smooth val="0"/>
        <c:axId val="359624840"/>
        <c:axId val="316038216"/>
      </c:lineChart>
      <c:catAx>
        <c:axId val="359624840"/>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316038216"/>
        <c:crosses val="autoZero"/>
        <c:auto val="1"/>
        <c:lblAlgn val="ctr"/>
        <c:lblOffset val="100"/>
        <c:tickLblSkip val="1"/>
        <c:tickMarkSkip val="1"/>
        <c:noMultiLvlLbl val="0"/>
      </c:catAx>
      <c:valAx>
        <c:axId val="316038216"/>
        <c:scaling>
          <c:orientation val="minMax"/>
          <c:max val="40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359624840"/>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H27</c:v>
                </c:pt>
                <c:pt idx="1">
                  <c:v>H28</c:v>
                </c:pt>
                <c:pt idx="2">
                  <c:v>H29</c:v>
                </c:pt>
                <c:pt idx="3">
                  <c:v>H30</c:v>
                </c:pt>
                <c:pt idx="4">
                  <c:v>R01</c:v>
                </c:pt>
              </c:strCache>
            </c:strRef>
          </c:cat>
          <c:val>
            <c:numRef>
              <c:f>データシート!$B$19:$F$19</c:f>
              <c:numCache>
                <c:formatCode>General</c:formatCode>
                <c:ptCount val="5"/>
                <c:pt idx="0">
                  <c:v>7.16</c:v>
                </c:pt>
                <c:pt idx="1">
                  <c:v>8.43</c:v>
                </c:pt>
                <c:pt idx="2">
                  <c:v>4.9400000000000004</c:v>
                </c:pt>
                <c:pt idx="3">
                  <c:v>6.18</c:v>
                </c:pt>
                <c:pt idx="4">
                  <c:v>5.44</c:v>
                </c:pt>
              </c:numCache>
            </c:numRef>
          </c:val>
          <c:extLst xmlns:c16r2="http://schemas.microsoft.com/office/drawing/2015/06/chart">
            <c:ext xmlns:c16="http://schemas.microsoft.com/office/drawing/2014/chart" uri="{C3380CC4-5D6E-409C-BE32-E72D297353CC}">
              <c16:uniqueId val="{00000000-C5EA-4E9A-8957-1955EE051C40}"/>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H27</c:v>
                </c:pt>
                <c:pt idx="1">
                  <c:v>H28</c:v>
                </c:pt>
                <c:pt idx="2">
                  <c:v>H29</c:v>
                </c:pt>
                <c:pt idx="3">
                  <c:v>H30</c:v>
                </c:pt>
                <c:pt idx="4">
                  <c:v>R01</c:v>
                </c:pt>
              </c:strCache>
            </c:strRef>
          </c:cat>
          <c:val>
            <c:numRef>
              <c:f>データシート!$B$20:$F$20</c:f>
              <c:numCache>
                <c:formatCode>General</c:formatCode>
                <c:ptCount val="5"/>
                <c:pt idx="0">
                  <c:v>57.92</c:v>
                </c:pt>
                <c:pt idx="1">
                  <c:v>52.91</c:v>
                </c:pt>
                <c:pt idx="2">
                  <c:v>45.93</c:v>
                </c:pt>
                <c:pt idx="3">
                  <c:v>43.08</c:v>
                </c:pt>
                <c:pt idx="4">
                  <c:v>42.86</c:v>
                </c:pt>
              </c:numCache>
            </c:numRef>
          </c:val>
          <c:extLst xmlns:c16r2="http://schemas.microsoft.com/office/drawing/2015/06/chart">
            <c:ext xmlns:c16="http://schemas.microsoft.com/office/drawing/2014/chart" uri="{C3380CC4-5D6E-409C-BE32-E72D297353CC}">
              <c16:uniqueId val="{00000001-C5EA-4E9A-8957-1955EE051C40}"/>
            </c:ext>
          </c:extLst>
        </c:ser>
        <c:dLbls>
          <c:showLegendKey val="0"/>
          <c:showVal val="0"/>
          <c:showCatName val="0"/>
          <c:showSerName val="0"/>
          <c:showPercent val="0"/>
          <c:showBubbleSize val="0"/>
        </c:dLbls>
        <c:gapWidth val="250"/>
        <c:overlap val="100"/>
        <c:axId val="316510360"/>
        <c:axId val="316509576"/>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H27</c:v>
                </c:pt>
                <c:pt idx="1">
                  <c:v>H28</c:v>
                </c:pt>
                <c:pt idx="2">
                  <c:v>H29</c:v>
                </c:pt>
                <c:pt idx="3">
                  <c:v>H30</c:v>
                </c:pt>
                <c:pt idx="4">
                  <c:v>R01</c:v>
                </c:pt>
              </c:strCache>
            </c:strRef>
          </c:cat>
          <c:val>
            <c:numRef>
              <c:f>データシート!$B$21:$F$21</c:f>
              <c:numCache>
                <c:formatCode>General</c:formatCode>
                <c:ptCount val="5"/>
                <c:pt idx="0">
                  <c:v>2</c:v>
                </c:pt>
                <c:pt idx="1">
                  <c:v>-9.82</c:v>
                </c:pt>
                <c:pt idx="2">
                  <c:v>-16.36</c:v>
                </c:pt>
                <c:pt idx="3">
                  <c:v>-5.34</c:v>
                </c:pt>
                <c:pt idx="4">
                  <c:v>-3.92</c:v>
                </c:pt>
              </c:numCache>
            </c:numRef>
          </c:val>
          <c:smooth val="0"/>
          <c:extLst xmlns:c16r2="http://schemas.microsoft.com/office/drawing/2015/06/chart">
            <c:ext xmlns:c16="http://schemas.microsoft.com/office/drawing/2014/chart" uri="{C3380CC4-5D6E-409C-BE32-E72D297353CC}">
              <c16:uniqueId val="{00000002-C5EA-4E9A-8957-1955EE051C40}"/>
            </c:ext>
          </c:extLst>
        </c:ser>
        <c:dLbls>
          <c:showLegendKey val="0"/>
          <c:showVal val="0"/>
          <c:showCatName val="0"/>
          <c:showSerName val="0"/>
          <c:showPercent val="0"/>
          <c:showBubbleSize val="0"/>
        </c:dLbls>
        <c:marker val="1"/>
        <c:smooth val="0"/>
        <c:axId val="316510360"/>
        <c:axId val="316509576"/>
      </c:lineChart>
      <c:catAx>
        <c:axId val="31651036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316509576"/>
        <c:crosses val="autoZero"/>
        <c:auto val="1"/>
        <c:lblAlgn val="ctr"/>
        <c:lblOffset val="100"/>
        <c:tickLblSkip val="1"/>
        <c:tickMarkSkip val="1"/>
        <c:noMultiLvlLbl val="0"/>
      </c:catAx>
      <c:valAx>
        <c:axId val="31650957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31651036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データシート!$B$27:$K$27</c:f>
              <c:numCache>
                <c:formatCode>General</c:formatCode>
                <c:ptCount val="10"/>
                <c:pt idx="0">
                  <c:v>#N/A</c:v>
                </c:pt>
                <c:pt idx="1">
                  <c:v>1.08</c:v>
                </c:pt>
                <c:pt idx="2">
                  <c:v>#N/A</c:v>
                </c:pt>
                <c:pt idx="3">
                  <c:v>0.39</c:v>
                </c:pt>
                <c:pt idx="4">
                  <c:v>#N/A</c:v>
                </c:pt>
                <c:pt idx="5">
                  <c:v>0.33</c:v>
                </c:pt>
                <c:pt idx="6">
                  <c:v>#N/A</c:v>
                </c:pt>
                <c:pt idx="7">
                  <c:v>0.31</c:v>
                </c:pt>
                <c:pt idx="8">
                  <c:v>#N/A</c:v>
                </c:pt>
                <c:pt idx="9">
                  <c:v>0</c:v>
                </c:pt>
              </c:numCache>
            </c:numRef>
          </c:val>
          <c:extLst xmlns:c16r2="http://schemas.microsoft.com/office/drawing/2015/06/chart">
            <c:ext xmlns:c16="http://schemas.microsoft.com/office/drawing/2014/chart" uri="{C3380CC4-5D6E-409C-BE32-E72D297353CC}">
              <c16:uniqueId val="{00000000-3424-4224-B5EB-37A33648DFA7}"/>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xmlns:c16r2="http://schemas.microsoft.com/office/drawing/2015/06/chart">
            <c:ext xmlns:c16="http://schemas.microsoft.com/office/drawing/2014/chart" uri="{C3380CC4-5D6E-409C-BE32-E72D297353CC}">
              <c16:uniqueId val="{00000001-3424-4224-B5EB-37A33648DFA7}"/>
            </c:ext>
          </c:extLst>
        </c:ser>
        <c:ser>
          <c:idx val="2"/>
          <c:order val="2"/>
          <c:tx>
            <c:strRef>
              <c:f>データシート!$A$29</c:f>
              <c:strCache>
                <c:ptCount val="1"/>
                <c:pt idx="0">
                  <c:v>農業集落排水事業特別会計</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データシート!$B$29:$K$29</c:f>
              <c:numCache>
                <c:formatCode>General</c:formatCode>
                <c:ptCount val="10"/>
                <c:pt idx="0">
                  <c:v>#N/A</c:v>
                </c:pt>
                <c:pt idx="1">
                  <c:v>0.01</c:v>
                </c:pt>
                <c:pt idx="2">
                  <c:v>#N/A</c:v>
                </c:pt>
                <c:pt idx="3">
                  <c:v>0.01</c:v>
                </c:pt>
                <c:pt idx="4">
                  <c:v>#N/A</c:v>
                </c:pt>
                <c:pt idx="5">
                  <c:v>0.01</c:v>
                </c:pt>
                <c:pt idx="6">
                  <c:v>#N/A</c:v>
                </c:pt>
                <c:pt idx="7">
                  <c:v>0.01</c:v>
                </c:pt>
                <c:pt idx="8">
                  <c:v>#N/A</c:v>
                </c:pt>
                <c:pt idx="9">
                  <c:v>0.01</c:v>
                </c:pt>
              </c:numCache>
            </c:numRef>
          </c:val>
          <c:extLst xmlns:c16r2="http://schemas.microsoft.com/office/drawing/2015/06/chart">
            <c:ext xmlns:c16="http://schemas.microsoft.com/office/drawing/2014/chart" uri="{C3380CC4-5D6E-409C-BE32-E72D297353CC}">
              <c16:uniqueId val="{00000002-3424-4224-B5EB-37A33648DFA7}"/>
            </c:ext>
          </c:extLst>
        </c:ser>
        <c:ser>
          <c:idx val="3"/>
          <c:order val="3"/>
          <c:tx>
            <c:strRef>
              <c:f>データシート!$A$30</c:f>
              <c:strCache>
                <c:ptCount val="1"/>
                <c:pt idx="0">
                  <c:v>公共下水道事業特別会計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データシート!$B$30:$K$30</c:f>
              <c:numCache>
                <c:formatCode>General</c:formatCode>
                <c:ptCount val="10"/>
                <c:pt idx="0">
                  <c:v>#N/A</c:v>
                </c:pt>
                <c:pt idx="1">
                  <c:v>0.02</c:v>
                </c:pt>
                <c:pt idx="2">
                  <c:v>#N/A</c:v>
                </c:pt>
                <c:pt idx="3">
                  <c:v>0.02</c:v>
                </c:pt>
                <c:pt idx="4">
                  <c:v>#N/A</c:v>
                </c:pt>
                <c:pt idx="5">
                  <c:v>0.02</c:v>
                </c:pt>
                <c:pt idx="6">
                  <c:v>#N/A</c:v>
                </c:pt>
                <c:pt idx="7">
                  <c:v>0.02</c:v>
                </c:pt>
                <c:pt idx="8">
                  <c:v>#N/A</c:v>
                </c:pt>
                <c:pt idx="9">
                  <c:v>0.02</c:v>
                </c:pt>
              </c:numCache>
            </c:numRef>
          </c:val>
          <c:extLst xmlns:c16r2="http://schemas.microsoft.com/office/drawing/2015/06/chart">
            <c:ext xmlns:c16="http://schemas.microsoft.com/office/drawing/2014/chart" uri="{C3380CC4-5D6E-409C-BE32-E72D297353CC}">
              <c16:uniqueId val="{00000003-3424-4224-B5EB-37A33648DFA7}"/>
            </c:ext>
          </c:extLst>
        </c:ser>
        <c:ser>
          <c:idx val="4"/>
          <c:order val="4"/>
          <c:tx>
            <c:strRef>
              <c:f>データシート!$A$31</c:f>
              <c:strCache>
                <c:ptCount val="1"/>
                <c:pt idx="0">
                  <c:v>後期高齢者医療特別会計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データシート!$B$31:$K$31</c:f>
              <c:numCache>
                <c:formatCode>General</c:formatCode>
                <c:ptCount val="10"/>
                <c:pt idx="0">
                  <c:v>#N/A</c:v>
                </c:pt>
                <c:pt idx="1">
                  <c:v>0</c:v>
                </c:pt>
                <c:pt idx="2">
                  <c:v>#N/A</c:v>
                </c:pt>
                <c:pt idx="3">
                  <c:v>0</c:v>
                </c:pt>
                <c:pt idx="4">
                  <c:v>#N/A</c:v>
                </c:pt>
                <c:pt idx="5">
                  <c:v>0</c:v>
                </c:pt>
                <c:pt idx="6">
                  <c:v>#N/A</c:v>
                </c:pt>
                <c:pt idx="7">
                  <c:v>0.01</c:v>
                </c:pt>
                <c:pt idx="8">
                  <c:v>#N/A</c:v>
                </c:pt>
                <c:pt idx="9">
                  <c:v>0.05</c:v>
                </c:pt>
              </c:numCache>
            </c:numRef>
          </c:val>
          <c:extLst xmlns:c16r2="http://schemas.microsoft.com/office/drawing/2015/06/chart">
            <c:ext xmlns:c16="http://schemas.microsoft.com/office/drawing/2014/chart" uri="{C3380CC4-5D6E-409C-BE32-E72D297353CC}">
              <c16:uniqueId val="{00000004-3424-4224-B5EB-37A33648DFA7}"/>
            </c:ext>
          </c:extLst>
        </c:ser>
        <c:ser>
          <c:idx val="5"/>
          <c:order val="5"/>
          <c:tx>
            <c:strRef>
              <c:f>データシート!$A$32</c:f>
              <c:strCache>
                <c:ptCount val="1"/>
                <c:pt idx="0">
                  <c:v>介護保険特別会計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データシート!$B$32:$K$32</c:f>
              <c:numCache>
                <c:formatCode>General</c:formatCode>
                <c:ptCount val="10"/>
                <c:pt idx="0">
                  <c:v>#N/A</c:v>
                </c:pt>
                <c:pt idx="1">
                  <c:v>0.19</c:v>
                </c:pt>
                <c:pt idx="2">
                  <c:v>#N/A</c:v>
                </c:pt>
                <c:pt idx="3">
                  <c:v>0.28999999999999998</c:v>
                </c:pt>
                <c:pt idx="4">
                  <c:v>#N/A</c:v>
                </c:pt>
                <c:pt idx="5">
                  <c:v>0</c:v>
                </c:pt>
                <c:pt idx="6">
                  <c:v>#N/A</c:v>
                </c:pt>
                <c:pt idx="7">
                  <c:v>0.11</c:v>
                </c:pt>
                <c:pt idx="8">
                  <c:v>#N/A</c:v>
                </c:pt>
                <c:pt idx="9">
                  <c:v>0.11</c:v>
                </c:pt>
              </c:numCache>
            </c:numRef>
          </c:val>
          <c:extLst xmlns:c16r2="http://schemas.microsoft.com/office/drawing/2015/06/chart">
            <c:ext xmlns:c16="http://schemas.microsoft.com/office/drawing/2014/chart" uri="{C3380CC4-5D6E-409C-BE32-E72D297353CC}">
              <c16:uniqueId val="{00000005-3424-4224-B5EB-37A33648DFA7}"/>
            </c:ext>
          </c:extLst>
        </c:ser>
        <c:ser>
          <c:idx val="6"/>
          <c:order val="6"/>
          <c:tx>
            <c:strRef>
              <c:f>データシート!$A$33</c:f>
              <c:strCache>
                <c:ptCount val="1"/>
                <c:pt idx="0">
                  <c:v>国民健康保険特別会計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データシート!$B$33:$K$33</c:f>
              <c:numCache>
                <c:formatCode>General</c:formatCode>
                <c:ptCount val="10"/>
                <c:pt idx="0">
                  <c:v>#N/A</c:v>
                </c:pt>
                <c:pt idx="1">
                  <c:v>1.5</c:v>
                </c:pt>
                <c:pt idx="2">
                  <c:v>#N/A</c:v>
                </c:pt>
                <c:pt idx="3">
                  <c:v>1.5</c:v>
                </c:pt>
                <c:pt idx="4">
                  <c:v>#N/A</c:v>
                </c:pt>
                <c:pt idx="5">
                  <c:v>1.34</c:v>
                </c:pt>
                <c:pt idx="6">
                  <c:v>#N/A</c:v>
                </c:pt>
                <c:pt idx="7">
                  <c:v>2.34</c:v>
                </c:pt>
                <c:pt idx="8">
                  <c:v>#N/A</c:v>
                </c:pt>
                <c:pt idx="9">
                  <c:v>3.14</c:v>
                </c:pt>
              </c:numCache>
            </c:numRef>
          </c:val>
          <c:extLst xmlns:c16r2="http://schemas.microsoft.com/office/drawing/2015/06/chart">
            <c:ext xmlns:c16="http://schemas.microsoft.com/office/drawing/2014/chart" uri="{C3380CC4-5D6E-409C-BE32-E72D297353CC}">
              <c16:uniqueId val="{00000006-3424-4224-B5EB-37A33648DFA7}"/>
            </c:ext>
          </c:extLst>
        </c:ser>
        <c:ser>
          <c:idx val="7"/>
          <c:order val="7"/>
          <c:tx>
            <c:strRef>
              <c:f>データシート!$A$34</c:f>
              <c:strCache>
                <c:ptCount val="1"/>
                <c:pt idx="0">
                  <c:v>一般会計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データシート!$B$34:$K$34</c:f>
              <c:numCache>
                <c:formatCode>General</c:formatCode>
                <c:ptCount val="10"/>
                <c:pt idx="0">
                  <c:v>#N/A</c:v>
                </c:pt>
                <c:pt idx="1">
                  <c:v>7.15</c:v>
                </c:pt>
                <c:pt idx="2">
                  <c:v>#N/A</c:v>
                </c:pt>
                <c:pt idx="3">
                  <c:v>8.43</c:v>
                </c:pt>
                <c:pt idx="4">
                  <c:v>#N/A</c:v>
                </c:pt>
                <c:pt idx="5">
                  <c:v>4.93</c:v>
                </c:pt>
                <c:pt idx="6">
                  <c:v>#N/A</c:v>
                </c:pt>
                <c:pt idx="7">
                  <c:v>6.17</c:v>
                </c:pt>
                <c:pt idx="8">
                  <c:v>#N/A</c:v>
                </c:pt>
                <c:pt idx="9">
                  <c:v>5.43</c:v>
                </c:pt>
              </c:numCache>
            </c:numRef>
          </c:val>
          <c:extLst xmlns:c16r2="http://schemas.microsoft.com/office/drawing/2015/06/chart">
            <c:ext xmlns:c16="http://schemas.microsoft.com/office/drawing/2014/chart" uri="{C3380CC4-5D6E-409C-BE32-E72D297353CC}">
              <c16:uniqueId val="{00000007-3424-4224-B5EB-37A33648DFA7}"/>
            </c:ext>
          </c:extLst>
        </c:ser>
        <c:ser>
          <c:idx val="8"/>
          <c:order val="8"/>
          <c:tx>
            <c:strRef>
              <c:f>データシート!$A$35</c:f>
              <c:strCache>
                <c:ptCount val="1"/>
                <c:pt idx="0">
                  <c:v>水道事業会計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データシート!$B$35:$K$35</c:f>
              <c:numCache>
                <c:formatCode>General</c:formatCode>
                <c:ptCount val="10"/>
                <c:pt idx="0">
                  <c:v>#N/A</c:v>
                </c:pt>
                <c:pt idx="1">
                  <c:v>5.25</c:v>
                </c:pt>
                <c:pt idx="2">
                  <c:v>#N/A</c:v>
                </c:pt>
                <c:pt idx="3">
                  <c:v>6.13</c:v>
                </c:pt>
                <c:pt idx="4">
                  <c:v>#N/A</c:v>
                </c:pt>
                <c:pt idx="5">
                  <c:v>7.07</c:v>
                </c:pt>
                <c:pt idx="6">
                  <c:v>#N/A</c:v>
                </c:pt>
                <c:pt idx="7">
                  <c:v>7.19</c:v>
                </c:pt>
                <c:pt idx="8">
                  <c:v>#N/A</c:v>
                </c:pt>
                <c:pt idx="9">
                  <c:v>8.1300000000000008</c:v>
                </c:pt>
              </c:numCache>
            </c:numRef>
          </c:val>
          <c:extLst xmlns:c16r2="http://schemas.microsoft.com/office/drawing/2015/06/chart">
            <c:ext xmlns:c16="http://schemas.microsoft.com/office/drawing/2014/chart" uri="{C3380CC4-5D6E-409C-BE32-E72D297353CC}">
              <c16:uniqueId val="{00000008-3424-4224-B5EB-37A33648DFA7}"/>
            </c:ext>
          </c:extLst>
        </c:ser>
        <c:ser>
          <c:idx val="9"/>
          <c:order val="9"/>
          <c:tx>
            <c:strRef>
              <c:f>データシート!$A$36</c:f>
              <c:strCache>
                <c:ptCount val="1"/>
                <c:pt idx="0">
                  <c:v>病院事業会計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データシート!$B$36:$K$36</c:f>
              <c:numCache>
                <c:formatCode>General</c:formatCode>
                <c:ptCount val="10"/>
                <c:pt idx="0">
                  <c:v>#N/A</c:v>
                </c:pt>
                <c:pt idx="1">
                  <c:v>9.6300000000000008</c:v>
                </c:pt>
                <c:pt idx="2">
                  <c:v>#N/A</c:v>
                </c:pt>
                <c:pt idx="3">
                  <c:v>10.24</c:v>
                </c:pt>
                <c:pt idx="4">
                  <c:v>#N/A</c:v>
                </c:pt>
                <c:pt idx="5">
                  <c:v>10.17</c:v>
                </c:pt>
                <c:pt idx="6">
                  <c:v>#N/A</c:v>
                </c:pt>
                <c:pt idx="7">
                  <c:v>10.95</c:v>
                </c:pt>
                <c:pt idx="8">
                  <c:v>#N/A</c:v>
                </c:pt>
                <c:pt idx="9">
                  <c:v>11.23</c:v>
                </c:pt>
              </c:numCache>
            </c:numRef>
          </c:val>
          <c:extLst xmlns:c16r2="http://schemas.microsoft.com/office/drawing/2015/06/chart">
            <c:ext xmlns:c16="http://schemas.microsoft.com/office/drawing/2014/chart" uri="{C3380CC4-5D6E-409C-BE32-E72D297353CC}">
              <c16:uniqueId val="{00000009-3424-4224-B5EB-37A33648DFA7}"/>
            </c:ext>
          </c:extLst>
        </c:ser>
        <c:dLbls>
          <c:showLegendKey val="0"/>
          <c:showVal val="0"/>
          <c:showCatName val="0"/>
          <c:showSerName val="0"/>
          <c:showPercent val="0"/>
          <c:showBubbleSize val="0"/>
        </c:dLbls>
        <c:gapWidth val="150"/>
        <c:overlap val="100"/>
        <c:axId val="368779352"/>
        <c:axId val="368786408"/>
      </c:barChart>
      <c:catAx>
        <c:axId val="368779352"/>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368786408"/>
        <c:crosses val="autoZero"/>
        <c:auto val="1"/>
        <c:lblAlgn val="ctr"/>
        <c:lblOffset val="100"/>
        <c:tickLblSkip val="1"/>
        <c:tickMarkSkip val="1"/>
        <c:noMultiLvlLbl val="0"/>
      </c:catAx>
      <c:valAx>
        <c:axId val="368786408"/>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368779352"/>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データシート!$B$42:$P$42</c:f>
              <c:numCache>
                <c:formatCode>General</c:formatCode>
                <c:ptCount val="15"/>
                <c:pt idx="2">
                  <c:v>587</c:v>
                </c:pt>
                <c:pt idx="5">
                  <c:v>531</c:v>
                </c:pt>
                <c:pt idx="8">
                  <c:v>537</c:v>
                </c:pt>
                <c:pt idx="11">
                  <c:v>531</c:v>
                </c:pt>
                <c:pt idx="14">
                  <c:v>532</c:v>
                </c:pt>
              </c:numCache>
            </c:numRef>
          </c:val>
          <c:extLst xmlns:c16r2="http://schemas.microsoft.com/office/drawing/2015/06/chart">
            <c:ext xmlns:c16="http://schemas.microsoft.com/office/drawing/2014/chart" uri="{C3380CC4-5D6E-409C-BE32-E72D297353CC}">
              <c16:uniqueId val="{00000000-E1E3-4C45-B1CA-3541AB99ABFE}"/>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データシート!$B$43:$P$43</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1-E1E3-4C45-B1CA-3541AB99ABFE}"/>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データシート!$B$44:$P$44</c:f>
              <c:numCache>
                <c:formatCode>General</c:formatCode>
                <c:ptCount val="15"/>
                <c:pt idx="0">
                  <c:v>43</c:v>
                </c:pt>
                <c:pt idx="3">
                  <c:v>32</c:v>
                </c:pt>
                <c:pt idx="6">
                  <c:v>2</c:v>
                </c:pt>
                <c:pt idx="9">
                  <c:v>0</c:v>
                </c:pt>
                <c:pt idx="12">
                  <c:v>0</c:v>
                </c:pt>
              </c:numCache>
            </c:numRef>
          </c:val>
          <c:extLst xmlns:c16r2="http://schemas.microsoft.com/office/drawing/2015/06/chart">
            <c:ext xmlns:c16="http://schemas.microsoft.com/office/drawing/2014/chart" uri="{C3380CC4-5D6E-409C-BE32-E72D297353CC}">
              <c16:uniqueId val="{00000002-E1E3-4C45-B1CA-3541AB99ABFE}"/>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データシート!$B$45:$P$45</c:f>
              <c:numCache>
                <c:formatCode>General</c:formatCode>
                <c:ptCount val="15"/>
                <c:pt idx="0">
                  <c:v>4</c:v>
                </c:pt>
                <c:pt idx="3">
                  <c:v>6</c:v>
                </c:pt>
                <c:pt idx="6">
                  <c:v>6</c:v>
                </c:pt>
                <c:pt idx="9">
                  <c:v>5</c:v>
                </c:pt>
                <c:pt idx="12">
                  <c:v>16</c:v>
                </c:pt>
              </c:numCache>
            </c:numRef>
          </c:val>
          <c:extLst xmlns:c16r2="http://schemas.microsoft.com/office/drawing/2015/06/chart">
            <c:ext xmlns:c16="http://schemas.microsoft.com/office/drawing/2014/chart" uri="{C3380CC4-5D6E-409C-BE32-E72D297353CC}">
              <c16:uniqueId val="{00000003-E1E3-4C45-B1CA-3541AB99ABFE}"/>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データシート!$B$46:$P$46</c:f>
              <c:numCache>
                <c:formatCode>General</c:formatCode>
                <c:ptCount val="15"/>
                <c:pt idx="0">
                  <c:v>158</c:v>
                </c:pt>
                <c:pt idx="3">
                  <c:v>156</c:v>
                </c:pt>
                <c:pt idx="6">
                  <c:v>160</c:v>
                </c:pt>
                <c:pt idx="9">
                  <c:v>155</c:v>
                </c:pt>
                <c:pt idx="12">
                  <c:v>152</c:v>
                </c:pt>
              </c:numCache>
            </c:numRef>
          </c:val>
          <c:extLst xmlns:c16r2="http://schemas.microsoft.com/office/drawing/2015/06/chart">
            <c:ext xmlns:c16="http://schemas.microsoft.com/office/drawing/2014/chart" uri="{C3380CC4-5D6E-409C-BE32-E72D297353CC}">
              <c16:uniqueId val="{00000004-E1E3-4C45-B1CA-3541AB99ABFE}"/>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データシート!$B$47:$P$47</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5-E1E3-4C45-B1CA-3541AB99ABFE}"/>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データシート!$B$48:$P$48</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6-E1E3-4C45-B1CA-3541AB99ABFE}"/>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データシート!$B$49:$P$49</c:f>
              <c:numCache>
                <c:formatCode>General</c:formatCode>
                <c:ptCount val="15"/>
                <c:pt idx="0">
                  <c:v>659</c:v>
                </c:pt>
                <c:pt idx="3">
                  <c:v>579</c:v>
                </c:pt>
                <c:pt idx="6">
                  <c:v>605</c:v>
                </c:pt>
                <c:pt idx="9">
                  <c:v>608</c:v>
                </c:pt>
                <c:pt idx="12">
                  <c:v>635</c:v>
                </c:pt>
              </c:numCache>
            </c:numRef>
          </c:val>
          <c:extLst xmlns:c16r2="http://schemas.microsoft.com/office/drawing/2015/06/chart">
            <c:ext xmlns:c16="http://schemas.microsoft.com/office/drawing/2014/chart" uri="{C3380CC4-5D6E-409C-BE32-E72D297353CC}">
              <c16:uniqueId val="{00000007-E1E3-4C45-B1CA-3541AB99ABFE}"/>
            </c:ext>
          </c:extLst>
        </c:ser>
        <c:dLbls>
          <c:showLegendKey val="0"/>
          <c:showVal val="0"/>
          <c:showCatName val="0"/>
          <c:showSerName val="0"/>
          <c:showPercent val="0"/>
          <c:showBubbleSize val="0"/>
        </c:dLbls>
        <c:gapWidth val="100"/>
        <c:overlap val="100"/>
        <c:axId val="368780528"/>
        <c:axId val="368779744"/>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データシート!$B$50:$P$50</c:f>
              <c:numCache>
                <c:formatCode>General</c:formatCode>
                <c:ptCount val="15"/>
                <c:pt idx="0">
                  <c:v>#N/A</c:v>
                </c:pt>
                <c:pt idx="1">
                  <c:v>277</c:v>
                </c:pt>
                <c:pt idx="2">
                  <c:v>#N/A</c:v>
                </c:pt>
                <c:pt idx="3">
                  <c:v>#N/A</c:v>
                </c:pt>
                <c:pt idx="4">
                  <c:v>242</c:v>
                </c:pt>
                <c:pt idx="5">
                  <c:v>#N/A</c:v>
                </c:pt>
                <c:pt idx="6">
                  <c:v>#N/A</c:v>
                </c:pt>
                <c:pt idx="7">
                  <c:v>236</c:v>
                </c:pt>
                <c:pt idx="8">
                  <c:v>#N/A</c:v>
                </c:pt>
                <c:pt idx="9">
                  <c:v>#N/A</c:v>
                </c:pt>
                <c:pt idx="10">
                  <c:v>237</c:v>
                </c:pt>
                <c:pt idx="11">
                  <c:v>#N/A</c:v>
                </c:pt>
                <c:pt idx="12">
                  <c:v>#N/A</c:v>
                </c:pt>
                <c:pt idx="13">
                  <c:v>271</c:v>
                </c:pt>
                <c:pt idx="14">
                  <c:v>#N/A</c:v>
                </c:pt>
              </c:numCache>
            </c:numRef>
          </c:val>
          <c:smooth val="0"/>
          <c:extLst xmlns:c16r2="http://schemas.microsoft.com/office/drawing/2015/06/chart">
            <c:ext xmlns:c16="http://schemas.microsoft.com/office/drawing/2014/chart" uri="{C3380CC4-5D6E-409C-BE32-E72D297353CC}">
              <c16:uniqueId val="{00000008-E1E3-4C45-B1CA-3541AB99ABFE}"/>
            </c:ext>
          </c:extLst>
        </c:ser>
        <c:dLbls>
          <c:showLegendKey val="0"/>
          <c:showVal val="0"/>
          <c:showCatName val="0"/>
          <c:showSerName val="0"/>
          <c:showPercent val="0"/>
          <c:showBubbleSize val="0"/>
        </c:dLbls>
        <c:marker val="1"/>
        <c:smooth val="0"/>
        <c:axId val="368780528"/>
        <c:axId val="368779744"/>
      </c:lineChart>
      <c:catAx>
        <c:axId val="368780528"/>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368779744"/>
        <c:crosses val="autoZero"/>
        <c:auto val="1"/>
        <c:lblAlgn val="ctr"/>
        <c:lblOffset val="100"/>
        <c:tickLblSkip val="1"/>
        <c:tickMarkSkip val="1"/>
        <c:noMultiLvlLbl val="0"/>
      </c:catAx>
      <c:valAx>
        <c:axId val="36877974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368780528"/>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データシート!$B$56:$P$56</c:f>
              <c:numCache>
                <c:formatCode>General</c:formatCode>
                <c:ptCount val="15"/>
                <c:pt idx="2">
                  <c:v>5287</c:v>
                </c:pt>
                <c:pt idx="5">
                  <c:v>5680</c:v>
                </c:pt>
                <c:pt idx="8">
                  <c:v>5603</c:v>
                </c:pt>
                <c:pt idx="11">
                  <c:v>5444</c:v>
                </c:pt>
                <c:pt idx="14">
                  <c:v>5232</c:v>
                </c:pt>
              </c:numCache>
            </c:numRef>
          </c:val>
          <c:extLst xmlns:c16r2="http://schemas.microsoft.com/office/drawing/2015/06/chart">
            <c:ext xmlns:c16="http://schemas.microsoft.com/office/drawing/2014/chart" uri="{C3380CC4-5D6E-409C-BE32-E72D297353CC}">
              <c16:uniqueId val="{00000000-123A-46A8-8274-EEFC34FABA6F}"/>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データシート!$B$57:$P$57</c:f>
              <c:numCache>
                <c:formatCode>General</c:formatCode>
                <c:ptCount val="15"/>
                <c:pt idx="2">
                  <c:v>38</c:v>
                </c:pt>
                <c:pt idx="5">
                  <c:v>37</c:v>
                </c:pt>
                <c:pt idx="8">
                  <c:v>32</c:v>
                </c:pt>
                <c:pt idx="11">
                  <c:v>22</c:v>
                </c:pt>
                <c:pt idx="14">
                  <c:v>17</c:v>
                </c:pt>
              </c:numCache>
            </c:numRef>
          </c:val>
          <c:extLst xmlns:c16r2="http://schemas.microsoft.com/office/drawing/2015/06/chart">
            <c:ext xmlns:c16="http://schemas.microsoft.com/office/drawing/2014/chart" uri="{C3380CC4-5D6E-409C-BE32-E72D297353CC}">
              <c16:uniqueId val="{00000001-123A-46A8-8274-EEFC34FABA6F}"/>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データシート!$B$58:$P$58</c:f>
              <c:numCache>
                <c:formatCode>General</c:formatCode>
                <c:ptCount val="15"/>
                <c:pt idx="2">
                  <c:v>3461</c:v>
                </c:pt>
                <c:pt idx="5">
                  <c:v>3455</c:v>
                </c:pt>
                <c:pt idx="8">
                  <c:v>3513</c:v>
                </c:pt>
                <c:pt idx="11">
                  <c:v>3219</c:v>
                </c:pt>
                <c:pt idx="14">
                  <c:v>3154</c:v>
                </c:pt>
              </c:numCache>
            </c:numRef>
          </c:val>
          <c:extLst xmlns:c16r2="http://schemas.microsoft.com/office/drawing/2015/06/chart">
            <c:ext xmlns:c16="http://schemas.microsoft.com/office/drawing/2014/chart" uri="{C3380CC4-5D6E-409C-BE32-E72D297353CC}">
              <c16:uniqueId val="{00000002-123A-46A8-8274-EEFC34FABA6F}"/>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データシート!$B$59:$P$59</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3-123A-46A8-8274-EEFC34FABA6F}"/>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データシート!$B$60:$P$60</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4-123A-46A8-8274-EEFC34FABA6F}"/>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データシート!$B$61:$P$61</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5-123A-46A8-8274-EEFC34FABA6F}"/>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データシート!$B$62:$P$62</c:f>
              <c:numCache>
                <c:formatCode>General</c:formatCode>
                <c:ptCount val="15"/>
                <c:pt idx="0">
                  <c:v>943</c:v>
                </c:pt>
                <c:pt idx="3">
                  <c:v>909</c:v>
                </c:pt>
                <c:pt idx="6">
                  <c:v>900</c:v>
                </c:pt>
                <c:pt idx="9">
                  <c:v>858</c:v>
                </c:pt>
                <c:pt idx="12">
                  <c:v>826</c:v>
                </c:pt>
              </c:numCache>
            </c:numRef>
          </c:val>
          <c:extLst xmlns:c16r2="http://schemas.microsoft.com/office/drawing/2015/06/chart">
            <c:ext xmlns:c16="http://schemas.microsoft.com/office/drawing/2014/chart" uri="{C3380CC4-5D6E-409C-BE32-E72D297353CC}">
              <c16:uniqueId val="{00000006-123A-46A8-8274-EEFC34FABA6F}"/>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データシート!$B$63:$P$63</c:f>
              <c:numCache>
                <c:formatCode>General</c:formatCode>
                <c:ptCount val="15"/>
                <c:pt idx="0">
                  <c:v>77</c:v>
                </c:pt>
                <c:pt idx="3">
                  <c:v>108</c:v>
                </c:pt>
                <c:pt idx="6">
                  <c:v>108</c:v>
                </c:pt>
                <c:pt idx="9">
                  <c:v>102</c:v>
                </c:pt>
                <c:pt idx="12">
                  <c:v>97</c:v>
                </c:pt>
              </c:numCache>
            </c:numRef>
          </c:val>
          <c:extLst xmlns:c16r2="http://schemas.microsoft.com/office/drawing/2015/06/chart">
            <c:ext xmlns:c16="http://schemas.microsoft.com/office/drawing/2014/chart" uri="{C3380CC4-5D6E-409C-BE32-E72D297353CC}">
              <c16:uniqueId val="{00000007-123A-46A8-8274-EEFC34FABA6F}"/>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データシート!$B$64:$P$64</c:f>
              <c:numCache>
                <c:formatCode>General</c:formatCode>
                <c:ptCount val="15"/>
                <c:pt idx="0">
                  <c:v>1665</c:v>
                </c:pt>
                <c:pt idx="3">
                  <c:v>1566</c:v>
                </c:pt>
                <c:pt idx="6">
                  <c:v>1465</c:v>
                </c:pt>
                <c:pt idx="9">
                  <c:v>1335</c:v>
                </c:pt>
                <c:pt idx="12">
                  <c:v>1280</c:v>
                </c:pt>
              </c:numCache>
            </c:numRef>
          </c:val>
          <c:extLst xmlns:c16r2="http://schemas.microsoft.com/office/drawing/2015/06/chart">
            <c:ext xmlns:c16="http://schemas.microsoft.com/office/drawing/2014/chart" uri="{C3380CC4-5D6E-409C-BE32-E72D297353CC}">
              <c16:uniqueId val="{00000008-123A-46A8-8274-EEFC34FABA6F}"/>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データシート!$B$65:$P$65</c:f>
              <c:numCache>
                <c:formatCode>General</c:formatCode>
                <c:ptCount val="15"/>
                <c:pt idx="0">
                  <c:v>34</c:v>
                </c:pt>
                <c:pt idx="3">
                  <c:v>2</c:v>
                </c:pt>
                <c:pt idx="6">
                  <c:v>0</c:v>
                </c:pt>
                <c:pt idx="9">
                  <c:v>0</c:v>
                </c:pt>
                <c:pt idx="12">
                  <c:v>0</c:v>
                </c:pt>
              </c:numCache>
            </c:numRef>
          </c:val>
          <c:extLst xmlns:c16r2="http://schemas.microsoft.com/office/drawing/2015/06/chart">
            <c:ext xmlns:c16="http://schemas.microsoft.com/office/drawing/2014/chart" uri="{C3380CC4-5D6E-409C-BE32-E72D297353CC}">
              <c16:uniqueId val="{00000009-123A-46A8-8274-EEFC34FABA6F}"/>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データシート!$B$66:$P$66</c:f>
              <c:numCache>
                <c:formatCode>General</c:formatCode>
                <c:ptCount val="15"/>
                <c:pt idx="0">
                  <c:v>6266</c:v>
                </c:pt>
                <c:pt idx="3">
                  <c:v>6775</c:v>
                </c:pt>
                <c:pt idx="6">
                  <c:v>6737</c:v>
                </c:pt>
                <c:pt idx="9">
                  <c:v>6590</c:v>
                </c:pt>
                <c:pt idx="12">
                  <c:v>6358</c:v>
                </c:pt>
              </c:numCache>
            </c:numRef>
          </c:val>
          <c:extLst xmlns:c16r2="http://schemas.microsoft.com/office/drawing/2015/06/chart">
            <c:ext xmlns:c16="http://schemas.microsoft.com/office/drawing/2014/chart" uri="{C3380CC4-5D6E-409C-BE32-E72D297353CC}">
              <c16:uniqueId val="{0000000A-123A-46A8-8274-EEFC34FABA6F}"/>
            </c:ext>
          </c:extLst>
        </c:ser>
        <c:dLbls>
          <c:showLegendKey val="0"/>
          <c:showVal val="0"/>
          <c:showCatName val="0"/>
          <c:showSerName val="0"/>
          <c:showPercent val="0"/>
          <c:showBubbleSize val="0"/>
        </c:dLbls>
        <c:gapWidth val="100"/>
        <c:overlap val="100"/>
        <c:axId val="368780920"/>
        <c:axId val="368782096"/>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データシート!$B$67:$P$67</c:f>
              <c:numCache>
                <c:formatCode>General</c:formatCode>
                <c:ptCount val="15"/>
                <c:pt idx="0">
                  <c:v>#N/A</c:v>
                </c:pt>
                <c:pt idx="1">
                  <c:v>199</c:v>
                </c:pt>
                <c:pt idx="2">
                  <c:v>#N/A</c:v>
                </c:pt>
                <c:pt idx="3">
                  <c:v>#N/A</c:v>
                </c:pt>
                <c:pt idx="4">
                  <c:v>188</c:v>
                </c:pt>
                <c:pt idx="5">
                  <c:v>#N/A</c:v>
                </c:pt>
                <c:pt idx="6">
                  <c:v>#N/A</c:v>
                </c:pt>
                <c:pt idx="7">
                  <c:v>62</c:v>
                </c:pt>
                <c:pt idx="8">
                  <c:v>#N/A</c:v>
                </c:pt>
                <c:pt idx="9">
                  <c:v>#N/A</c:v>
                </c:pt>
                <c:pt idx="10">
                  <c:v>200</c:v>
                </c:pt>
                <c:pt idx="11">
                  <c:v>#N/A</c:v>
                </c:pt>
                <c:pt idx="12">
                  <c:v>#N/A</c:v>
                </c:pt>
                <c:pt idx="13">
                  <c:v>158</c:v>
                </c:pt>
                <c:pt idx="14">
                  <c:v>#N/A</c:v>
                </c:pt>
              </c:numCache>
            </c:numRef>
          </c:val>
          <c:smooth val="0"/>
          <c:extLst xmlns:c16r2="http://schemas.microsoft.com/office/drawing/2015/06/chart">
            <c:ext xmlns:c16="http://schemas.microsoft.com/office/drawing/2014/chart" uri="{C3380CC4-5D6E-409C-BE32-E72D297353CC}">
              <c16:uniqueId val="{0000000B-123A-46A8-8274-EEFC34FABA6F}"/>
            </c:ext>
          </c:extLst>
        </c:ser>
        <c:dLbls>
          <c:showLegendKey val="0"/>
          <c:showVal val="0"/>
          <c:showCatName val="0"/>
          <c:showSerName val="0"/>
          <c:showPercent val="0"/>
          <c:showBubbleSize val="0"/>
        </c:dLbls>
        <c:marker val="1"/>
        <c:smooth val="0"/>
        <c:axId val="368780920"/>
        <c:axId val="368782096"/>
      </c:lineChart>
      <c:catAx>
        <c:axId val="36878092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368782096"/>
        <c:crosses val="autoZero"/>
        <c:auto val="1"/>
        <c:lblAlgn val="ctr"/>
        <c:lblOffset val="100"/>
        <c:tickLblSkip val="1"/>
        <c:tickMarkSkip val="1"/>
        <c:noMultiLvlLbl val="0"/>
      </c:catAx>
      <c:valAx>
        <c:axId val="368782096"/>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36878092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H29</c:v>
                </c:pt>
                <c:pt idx="1">
                  <c:v>H30</c:v>
                </c:pt>
                <c:pt idx="2">
                  <c:v>R01</c:v>
                </c:pt>
              </c:strCache>
            </c:strRef>
          </c:cat>
          <c:val>
            <c:numRef>
              <c:f>データシート!$B$72:$D$72</c:f>
              <c:numCache>
                <c:formatCode>#,##0;"▲ "#,##0</c:formatCode>
                <c:ptCount val="3"/>
                <c:pt idx="0">
                  <c:v>1447</c:v>
                </c:pt>
                <c:pt idx="1">
                  <c:v>1328</c:v>
                </c:pt>
                <c:pt idx="2">
                  <c:v>1328</c:v>
                </c:pt>
              </c:numCache>
            </c:numRef>
          </c:val>
          <c:extLst xmlns:c16r2="http://schemas.microsoft.com/office/drawing/2015/06/chart">
            <c:ext xmlns:c16="http://schemas.microsoft.com/office/drawing/2014/chart" uri="{C3380CC4-5D6E-409C-BE32-E72D297353CC}">
              <c16:uniqueId val="{00000000-0354-478A-A845-81F9E4032A68}"/>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H29</c:v>
                </c:pt>
                <c:pt idx="1">
                  <c:v>H30</c:v>
                </c:pt>
                <c:pt idx="2">
                  <c:v>R01</c:v>
                </c:pt>
              </c:strCache>
            </c:strRef>
          </c:cat>
          <c:val>
            <c:numRef>
              <c:f>データシート!$B$73:$D$73</c:f>
              <c:numCache>
                <c:formatCode>#,##0;"▲ "#,##0</c:formatCode>
                <c:ptCount val="3"/>
                <c:pt idx="0">
                  <c:v>953</c:v>
                </c:pt>
                <c:pt idx="1">
                  <c:v>861</c:v>
                </c:pt>
                <c:pt idx="2">
                  <c:v>869</c:v>
                </c:pt>
              </c:numCache>
            </c:numRef>
          </c:val>
          <c:extLst xmlns:c16r2="http://schemas.microsoft.com/office/drawing/2015/06/chart">
            <c:ext xmlns:c16="http://schemas.microsoft.com/office/drawing/2014/chart" uri="{C3380CC4-5D6E-409C-BE32-E72D297353CC}">
              <c16:uniqueId val="{00000001-0354-478A-A845-81F9E4032A68}"/>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H29</c:v>
                </c:pt>
                <c:pt idx="1">
                  <c:v>H30</c:v>
                </c:pt>
                <c:pt idx="2">
                  <c:v>R01</c:v>
                </c:pt>
              </c:strCache>
            </c:strRef>
          </c:cat>
          <c:val>
            <c:numRef>
              <c:f>データシート!$B$74:$D$74</c:f>
              <c:numCache>
                <c:formatCode>#,##0;"▲ "#,##0</c:formatCode>
                <c:ptCount val="3"/>
                <c:pt idx="0">
                  <c:v>718</c:v>
                </c:pt>
                <c:pt idx="1">
                  <c:v>628</c:v>
                </c:pt>
                <c:pt idx="2">
                  <c:v>561</c:v>
                </c:pt>
              </c:numCache>
            </c:numRef>
          </c:val>
          <c:extLst xmlns:c16r2="http://schemas.microsoft.com/office/drawing/2015/06/chart">
            <c:ext xmlns:c16="http://schemas.microsoft.com/office/drawing/2014/chart" uri="{C3380CC4-5D6E-409C-BE32-E72D297353CC}">
              <c16:uniqueId val="{00000002-0354-478A-A845-81F9E4032A68}"/>
            </c:ext>
          </c:extLst>
        </c:ser>
        <c:dLbls>
          <c:showLegendKey val="0"/>
          <c:showVal val="0"/>
          <c:showCatName val="0"/>
          <c:showSerName val="0"/>
          <c:showPercent val="0"/>
          <c:showBubbleSize val="0"/>
        </c:dLbls>
        <c:gapWidth val="120"/>
        <c:overlap val="100"/>
        <c:axId val="368786016"/>
        <c:axId val="368780136"/>
      </c:barChart>
      <c:catAx>
        <c:axId val="36878601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368780136"/>
        <c:crosses val="autoZero"/>
        <c:auto val="1"/>
        <c:lblAlgn val="ctr"/>
        <c:lblOffset val="100"/>
        <c:tickLblSkip val="1"/>
        <c:tickMarkSkip val="1"/>
        <c:noMultiLvlLbl val="0"/>
      </c:catAx>
      <c:valAx>
        <c:axId val="368780136"/>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36878601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81055144577909"/>
          <c:y val="4.9232005384860722E-2"/>
          <c:w val="0.85776160330282702"/>
          <c:h val="0.77957208266474864"/>
        </c:manualLayout>
      </c:layout>
      <c:scatterChart>
        <c:scatterStyle val="lineMarker"/>
        <c:varyColors val="0"/>
        <c:ser>
          <c:idx val="0"/>
          <c:order val="0"/>
          <c:tx>
            <c:strRef>
              <c:f>公会計指標分析・財政指標組合せ分析表!$AN$51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layout>
                <c:manualLayout>
                  <c:x val="0"/>
                  <c:y val="-7.7156135671178246E-3"/>
                </c:manualLayout>
              </c:layout>
              <c:tx>
                <c:strRef>
                  <c:f>公会計指標分析・財政指標組合せ分析表!$BP$50</c:f>
                  <c:strCache>
                    <c:ptCount val="1"/>
                    <c:pt idx="0">
                      <c:v>H27</c:v>
                    </c:pt>
                  </c:strCache>
                </c:strRef>
              </c:tx>
              <c:dLblPos val="r"/>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0-B29C-46F3-88ED-C9F007F76D8F}"/>
                </c:ext>
                <c:ext xmlns:c15="http://schemas.microsoft.com/office/drawing/2012/chart" uri="{CE6537A1-D6FC-4f65-9D91-7224C49458BB}">
                  <c15:layout/>
                  <c15:dlblFieldTable>
                    <c15:dlblFTEntry>
                      <c15:txfldGUID>{F73333C2-8952-4435-B481-81F1A15F8790}</c15:txfldGUID>
                      <c15:f>公会計指標分析・財政指標組合せ分析表!$BP$50</c15:f>
                      <c15:dlblFieldTableCache>
                        <c:ptCount val="1"/>
                        <c:pt idx="0">
                          <c:v>H27</c:v>
                        </c:pt>
                      </c15:dlblFieldTableCache>
                    </c15:dlblFTEntry>
                  </c15:dlblFieldTable>
                  <c15:showDataLabelsRange val="0"/>
                </c:ext>
              </c:extLst>
            </c:dLbl>
            <c:dLbl>
              <c:idx val="1"/>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1-B29C-46F3-88ED-C9F007F76D8F}"/>
                </c:ext>
                <c:ext xmlns:c15="http://schemas.microsoft.com/office/drawing/2012/chart" uri="{CE6537A1-D6FC-4f65-9D91-7224C49458BB}">
                  <c15:dlblFieldTable>
                    <c15:dlblFTEntry>
                      <c15:txfldGUID>{2C125023-647D-4189-99FB-11E89FBF0AE8}</c15:txfldGUID>
                      <c15:f>#REF!</c15:f>
                      <c15:dlblFieldTableCache>
                        <c:ptCount val="1"/>
                        <c:pt idx="0">
                          <c:v>#REF!</c:v>
                        </c:pt>
                      </c15:dlblFieldTableCache>
                    </c15:dlblFTEntry>
                  </c15:dlblFieldTable>
                  <c15:showDataLabelsRange val="0"/>
                </c:ext>
              </c:extLst>
            </c:dLbl>
            <c:dLbl>
              <c:idx val="2"/>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2-B29C-46F3-88ED-C9F007F76D8F}"/>
                </c:ext>
                <c:ext xmlns:c15="http://schemas.microsoft.com/office/drawing/2012/chart" uri="{CE6537A1-D6FC-4f65-9D91-7224C49458BB}">
                  <c15:dlblFieldTable>
                    <c15:dlblFTEntry>
                      <c15:txfldGUID>{FAFA14C3-C239-4C09-84B3-0033DF4D50C5}</c15:txfldGUID>
                      <c15:f>#REF!</c15:f>
                      <c15:dlblFieldTableCache>
                        <c:ptCount val="1"/>
                        <c:pt idx="0">
                          <c:v>#REF!</c:v>
                        </c:pt>
                      </c15:dlblFieldTableCache>
                    </c15:dlblFTEntry>
                  </c15:dlblFieldTable>
                  <c15:showDataLabelsRange val="0"/>
                </c:ext>
              </c:extLst>
            </c:dLbl>
            <c:dLbl>
              <c:idx val="3"/>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3-B29C-46F3-88ED-C9F007F76D8F}"/>
                </c:ext>
                <c:ext xmlns:c15="http://schemas.microsoft.com/office/drawing/2012/chart" uri="{CE6537A1-D6FC-4f65-9D91-7224C49458BB}">
                  <c15:dlblFieldTable>
                    <c15:dlblFTEntry>
                      <c15:txfldGUID>{3EB3E557-C7ED-4AC1-BB3C-7427112C01F5}</c15:txfldGUID>
                      <c15:f>#REF!</c15:f>
                      <c15:dlblFieldTableCache>
                        <c:ptCount val="1"/>
                        <c:pt idx="0">
                          <c:v>#REF!</c:v>
                        </c:pt>
                      </c15:dlblFieldTableCache>
                    </c15:dlblFTEntry>
                  </c15:dlblFieldTable>
                  <c15:showDataLabelsRange val="0"/>
                </c:ext>
              </c:extLst>
            </c:dLbl>
            <c:dLbl>
              <c:idx val="4"/>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4-B29C-46F3-88ED-C9F007F76D8F}"/>
                </c:ext>
                <c:ext xmlns:c15="http://schemas.microsoft.com/office/drawing/2012/chart" uri="{CE6537A1-D6FC-4f65-9D91-7224C49458BB}">
                  <c15:dlblFieldTable>
                    <c15:dlblFTEntry>
                      <c15:txfldGUID>{AEB35B0D-7245-43D6-959F-7CACD8414D9C}</c15:txfldGUID>
                      <c15:f>#REF!</c15:f>
                      <c15:dlblFieldTableCache>
                        <c:ptCount val="1"/>
                        <c:pt idx="0">
                          <c:v>#REF!</c:v>
                        </c:pt>
                      </c15:dlblFieldTableCache>
                    </c15:dlblFTEntry>
                  </c15:dlblFieldTable>
                  <c15:showDataLabelsRange val="0"/>
                </c:ext>
              </c:extLst>
            </c:dLbl>
            <c:dLbl>
              <c:idx val="8"/>
              <c:layout>
                <c:manualLayout>
                  <c:x val="0"/>
                  <c:y val="8.3704815970893805E-3"/>
                </c:manualLayout>
              </c:layout>
              <c:tx>
                <c:strRef>
                  <c:f>公会計指標分析・財政指標組合せ分析表!$BX$50</c:f>
                  <c:strCache>
                    <c:ptCount val="1"/>
                    <c:pt idx="0">
                      <c:v>H28</c:v>
                    </c:pt>
                  </c:strCache>
                </c:strRef>
              </c:tx>
              <c:dLblPos val="r"/>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5-B29C-46F3-88ED-C9F007F76D8F}"/>
                </c:ext>
                <c:ext xmlns:c15="http://schemas.microsoft.com/office/drawing/2012/chart" uri="{CE6537A1-D6FC-4f65-9D91-7224C49458BB}">
                  <c15:layout/>
                  <c15:dlblFieldTable>
                    <c15:dlblFTEntry>
                      <c15:txfldGUID>{42EFED3A-9353-4602-AD5D-0223D3F58531}</c15:txfldGUID>
                      <c15:f>公会計指標分析・財政指標組合せ分析表!$BX$50</c15:f>
                      <c15:dlblFieldTableCache>
                        <c:ptCount val="1"/>
                        <c:pt idx="0">
                          <c:v>H28</c:v>
                        </c:pt>
                      </c15:dlblFieldTableCache>
                    </c15:dlblFTEntry>
                  </c15:dlblFieldTable>
                  <c15:showDataLabelsRange val="0"/>
                </c:ext>
              </c:extLst>
            </c:dLbl>
            <c:dLbl>
              <c:idx val="16"/>
              <c:layout/>
              <c:tx>
                <c:strRef>
                  <c:f>公会計指標分析・財政指標組合せ分析表!$CF$50</c:f>
                  <c:strCache>
                    <c:ptCount val="1"/>
                    <c:pt idx="0">
                      <c:v>H29</c:v>
                    </c:pt>
                  </c:strCache>
                </c:strRef>
              </c:tx>
              <c:dLblPos val="r"/>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6-B29C-46F3-88ED-C9F007F76D8F}"/>
                </c:ext>
                <c:ext xmlns:c15="http://schemas.microsoft.com/office/drawing/2012/chart" uri="{CE6537A1-D6FC-4f65-9D91-7224C49458BB}">
                  <c15:layout/>
                  <c15:dlblFieldTable>
                    <c15:dlblFTEntry>
                      <c15:txfldGUID>{AA8B2DE2-199A-4F92-B97D-E651BB509286}</c15:txfldGUID>
                      <c15:f>公会計指標分析・財政指標組合せ分析表!$CF$50</c15:f>
                      <c15:dlblFieldTableCache>
                        <c:ptCount val="1"/>
                        <c:pt idx="0">
                          <c:v>H29</c:v>
                        </c:pt>
                      </c15:dlblFieldTableCache>
                    </c15:dlblFTEntry>
                  </c15:dlblFieldTable>
                  <c15:showDataLabelsRange val="0"/>
                </c:ext>
              </c:extLst>
            </c:dLbl>
            <c:dLbl>
              <c:idx val="24"/>
              <c:layout>
                <c:manualLayout>
                  <c:x val="0"/>
                  <c:y val="-6.5397995290351766E-4"/>
                </c:manualLayout>
              </c:layout>
              <c:tx>
                <c:strRef>
                  <c:f>公会計指標分析・財政指標組合せ分析表!$CN$50</c:f>
                  <c:strCache>
                    <c:ptCount val="1"/>
                    <c:pt idx="0">
                      <c:v>H30</c:v>
                    </c:pt>
                  </c:strCache>
                </c:strRef>
              </c:tx>
              <c:dLblPos val="r"/>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7-B29C-46F3-88ED-C9F007F76D8F}"/>
                </c:ext>
                <c:ext xmlns:c15="http://schemas.microsoft.com/office/drawing/2012/chart" uri="{CE6537A1-D6FC-4f65-9D91-7224C49458BB}">
                  <c15:layout/>
                  <c15:dlblFieldTable>
                    <c15:dlblFTEntry>
                      <c15:txfldGUID>{59EC36A1-E975-4FA0-BC88-03CDEB672696}</c15:txfldGUID>
                      <c15:f>公会計指標分析・財政指標組合せ分析表!$CN$50</c15:f>
                      <c15:dlblFieldTableCache>
                        <c:ptCount val="1"/>
                        <c:pt idx="0">
                          <c:v>H30</c:v>
                        </c:pt>
                      </c15:dlblFieldTableCache>
                    </c15:dlblFTEntry>
                  </c15:dlblFieldTable>
                  <c15:showDataLabelsRange val="0"/>
                </c:ext>
              </c:extLst>
            </c:dLbl>
            <c:dLbl>
              <c:idx val="32"/>
              <c:layout/>
              <c:tx>
                <c:strRef>
                  <c:f>公会計指標分析・財政指標組合せ分析表!$CV$50</c:f>
                  <c:strCache>
                    <c:ptCount val="1"/>
                    <c:pt idx="0">
                      <c:v>R01</c:v>
                    </c:pt>
                  </c:strCache>
                </c:strRef>
              </c:tx>
              <c:dLblPos val="r"/>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8-B29C-46F3-88ED-C9F007F76D8F}"/>
                </c:ext>
                <c:ext xmlns:c15="http://schemas.microsoft.com/office/drawing/2012/chart" uri="{CE6537A1-D6FC-4f65-9D91-7224C49458BB}">
                  <c15:layout/>
                  <c15:dlblFieldTable>
                    <c15:dlblFTEntry>
                      <c15:txfldGUID>{D7C4B4F6-22E7-431F-ADE5-5156D6516F79}</c15:txfldGUID>
                      <c15:f>公会計指標分析・財政指標組合せ分析表!$CV$50</c15:f>
                      <c15:dlblFieldTableCache>
                        <c:ptCount val="1"/>
                        <c:pt idx="0">
                          <c:v>R01</c:v>
                        </c:pt>
                      </c15:dlblFieldTableCache>
                    </c15:dlblFTEntry>
                  </c15:dlblFieldTable>
                  <c15:showDataLabelsRange val="0"/>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xVal>
            <c:numRef>
              <c:f>公会計指標分析・財政指標組合せ分析表!$BP$53:$DC$53</c:f>
              <c:numCache>
                <c:formatCode>#,##0.0;"▲ "#,##0.0</c:formatCode>
                <c:ptCount val="40"/>
                <c:pt idx="0">
                  <c:v>52.2</c:v>
                </c:pt>
                <c:pt idx="8">
                  <c:v>52</c:v>
                </c:pt>
                <c:pt idx="16">
                  <c:v>51.8</c:v>
                </c:pt>
                <c:pt idx="24">
                  <c:v>52.3</c:v>
                </c:pt>
                <c:pt idx="32">
                  <c:v>53.9</c:v>
                </c:pt>
              </c:numCache>
            </c:numRef>
          </c:xVal>
          <c:yVal>
            <c:numRef>
              <c:f>公会計指標分析・財政指標組合せ分析表!$BP$51:$DC$51</c:f>
              <c:numCache>
                <c:formatCode>#,##0.0;"▲ "#,##0.0</c:formatCode>
                <c:ptCount val="40"/>
                <c:pt idx="0">
                  <c:v>7.2</c:v>
                </c:pt>
                <c:pt idx="8">
                  <c:v>6.9</c:v>
                </c:pt>
                <c:pt idx="16">
                  <c:v>2.2999999999999998</c:v>
                </c:pt>
                <c:pt idx="24">
                  <c:v>7.8</c:v>
                </c:pt>
                <c:pt idx="32">
                  <c:v>6.1</c:v>
                </c:pt>
              </c:numCache>
            </c:numRef>
          </c:yVal>
          <c:smooth val="0"/>
          <c:extLst xmlns:c16r2="http://schemas.microsoft.com/office/drawing/2015/06/chart">
            <c:ext xmlns:c16="http://schemas.microsoft.com/office/drawing/2014/chart" uri="{C3380CC4-5D6E-409C-BE32-E72D297353CC}">
              <c16:uniqueId val="{00000009-B29C-46F3-88ED-C9F007F76D8F}"/>
            </c:ext>
          </c:extLst>
        </c:ser>
        <c:ser>
          <c:idx val="1"/>
          <c:order val="1"/>
          <c:tx>
            <c:strRef>
              <c:f>公会計指標分析・財政指標組合せ分析表!$AN$55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layout/>
              <c:tx>
                <c:strRef>
                  <c:f>公会計指標分析・財政指標組合せ分析表!$BP$50</c:f>
                  <c:strCache>
                    <c:ptCount val="1"/>
                    <c:pt idx="0">
                      <c:v>H27</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A-B29C-46F3-88ED-C9F007F76D8F}"/>
                </c:ext>
                <c:ext xmlns:c15="http://schemas.microsoft.com/office/drawing/2012/chart" uri="{CE6537A1-D6FC-4f65-9D91-7224C49458BB}">
                  <c15:layout/>
                  <c15:dlblFieldTable>
                    <c15:dlblFTEntry>
                      <c15:txfldGUID>{BC4807DE-A1FA-44AE-B91C-319DA8B89B5A}</c15:txfldGUID>
                      <c15:f>公会計指標分析・財政指標組合せ分析表!$BP$50</c15:f>
                      <c15:dlblFieldTableCache>
                        <c:ptCount val="1"/>
                        <c:pt idx="0">
                          <c:v>H27</c:v>
                        </c:pt>
                      </c15:dlblFieldTableCache>
                    </c15:dlblFTEntry>
                  </c15:dlblFieldTable>
                  <c15:showDataLabelsRange val="0"/>
                </c:ext>
              </c:extLst>
            </c:dLbl>
            <c:dLbl>
              <c:idx val="1"/>
              <c:tx>
                <c:strRef>
                  <c:f>#REF!</c:f>
                  <c:strCache>
                    <c:ptCount val="1"/>
                    <c:pt idx="0">
                      <c:v>#REF!</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B-B29C-46F3-88ED-C9F007F76D8F}"/>
                </c:ext>
                <c:ext xmlns:c15="http://schemas.microsoft.com/office/drawing/2012/chart" uri="{CE6537A1-D6FC-4f65-9D91-7224C49458BB}">
                  <c15:dlblFieldTable>
                    <c15:dlblFTEntry>
                      <c15:txfldGUID>{38CD32CA-E5D0-4E80-91A4-3DC87FBFD384}</c15:txfldGUID>
                      <c15:f>#REF!</c15:f>
                      <c15:dlblFieldTableCache>
                        <c:ptCount val="1"/>
                        <c:pt idx="0">
                          <c:v>#REF!</c:v>
                        </c:pt>
                      </c15:dlblFieldTableCache>
                    </c15:dlblFTEntry>
                  </c15:dlblFieldTable>
                  <c15:showDataLabelsRange val="0"/>
                </c:ext>
              </c:extLst>
            </c:dLbl>
            <c:dLbl>
              <c:idx val="2"/>
              <c:tx>
                <c:strRef>
                  <c:f>#REF!</c:f>
                  <c:strCache>
                    <c:ptCount val="1"/>
                    <c:pt idx="0">
                      <c:v>#REF!</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C-B29C-46F3-88ED-C9F007F76D8F}"/>
                </c:ext>
                <c:ext xmlns:c15="http://schemas.microsoft.com/office/drawing/2012/chart" uri="{CE6537A1-D6FC-4f65-9D91-7224C49458BB}">
                  <c15:dlblFieldTable>
                    <c15:dlblFTEntry>
                      <c15:txfldGUID>{342D1608-7419-4263-98B6-B7E3553E816C}</c15:txfldGUID>
                      <c15:f>#REF!</c15:f>
                      <c15:dlblFieldTableCache>
                        <c:ptCount val="1"/>
                        <c:pt idx="0">
                          <c:v>#REF!</c:v>
                        </c:pt>
                      </c15:dlblFieldTableCache>
                    </c15:dlblFTEntry>
                  </c15:dlblFieldTable>
                  <c15:showDataLabelsRange val="0"/>
                </c:ext>
              </c:extLst>
            </c:dLbl>
            <c:dLbl>
              <c:idx val="3"/>
              <c:tx>
                <c:strRef>
                  <c:f>#REF!</c:f>
                  <c:strCache>
                    <c:ptCount val="1"/>
                    <c:pt idx="0">
                      <c:v>#REF!</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D-B29C-46F3-88ED-C9F007F76D8F}"/>
                </c:ext>
                <c:ext xmlns:c15="http://schemas.microsoft.com/office/drawing/2012/chart" uri="{CE6537A1-D6FC-4f65-9D91-7224C49458BB}">
                  <c15:dlblFieldTable>
                    <c15:dlblFTEntry>
                      <c15:txfldGUID>{9E546EBA-D30F-403F-A7B0-12FFB1B5539B}</c15:txfldGUID>
                      <c15:f>#REF!</c15:f>
                      <c15:dlblFieldTableCache>
                        <c:ptCount val="1"/>
                        <c:pt idx="0">
                          <c:v>#REF!</c:v>
                        </c:pt>
                      </c15:dlblFieldTableCache>
                    </c15:dlblFTEntry>
                  </c15:dlblFieldTable>
                  <c15:showDataLabelsRange val="0"/>
                </c:ext>
              </c:extLst>
            </c:dLbl>
            <c:dLbl>
              <c:idx val="4"/>
              <c:tx>
                <c:strRef>
                  <c:f>#REF!</c:f>
                  <c:strCache>
                    <c:ptCount val="1"/>
                    <c:pt idx="0">
                      <c:v>#REF!</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E-B29C-46F3-88ED-C9F007F76D8F}"/>
                </c:ext>
                <c:ext xmlns:c15="http://schemas.microsoft.com/office/drawing/2012/chart" uri="{CE6537A1-D6FC-4f65-9D91-7224C49458BB}">
                  <c15:dlblFieldTable>
                    <c15:dlblFTEntry>
                      <c15:txfldGUID>{EE67AD0B-DBEA-451B-9615-DE02DFC9F720}</c15:txfldGUID>
                      <c15:f>#REF!</c15:f>
                      <c15:dlblFieldTableCache>
                        <c:ptCount val="1"/>
                        <c:pt idx="0">
                          <c:v>#REF!</c:v>
                        </c:pt>
                      </c15:dlblFieldTableCache>
                    </c15:dlblFTEntry>
                  </c15:dlblFieldTable>
                  <c15:showDataLabelsRange val="0"/>
                </c:ext>
              </c:extLst>
            </c:dLbl>
            <c:dLbl>
              <c:idx val="8"/>
              <c:layout/>
              <c:tx>
                <c:strRef>
                  <c:f>公会計指標分析・財政指標組合せ分析表!$BX$50</c:f>
                  <c:strCache>
                    <c:ptCount val="1"/>
                    <c:pt idx="0">
                      <c:v>H28</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F-B29C-46F3-88ED-C9F007F76D8F}"/>
                </c:ext>
                <c:ext xmlns:c15="http://schemas.microsoft.com/office/drawing/2012/chart" uri="{CE6537A1-D6FC-4f65-9D91-7224C49458BB}">
                  <c15:layout/>
                  <c15:dlblFieldTable>
                    <c15:dlblFTEntry>
                      <c15:txfldGUID>{152B0F22-83C6-4118-A3CC-97ECF72ADC9C}</c15:txfldGUID>
                      <c15:f>公会計指標分析・財政指標組合せ分析表!$BX$50</c15:f>
                      <c15:dlblFieldTableCache>
                        <c:ptCount val="1"/>
                        <c:pt idx="0">
                          <c:v>H28</c:v>
                        </c:pt>
                      </c15:dlblFieldTableCache>
                    </c15:dlblFTEntry>
                  </c15:dlblFieldTable>
                  <c15:showDataLabelsRange val="0"/>
                </c:ext>
              </c:extLst>
            </c:dLbl>
            <c:dLbl>
              <c:idx val="16"/>
              <c:layout/>
              <c:tx>
                <c:strRef>
                  <c:f>公会計指標分析・財政指標組合せ分析表!$CF$50</c:f>
                  <c:strCache>
                    <c:ptCount val="1"/>
                    <c:pt idx="0">
                      <c:v>H29</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10-B29C-46F3-88ED-C9F007F76D8F}"/>
                </c:ext>
                <c:ext xmlns:c15="http://schemas.microsoft.com/office/drawing/2012/chart" uri="{CE6537A1-D6FC-4f65-9D91-7224C49458BB}">
                  <c15:layout/>
                  <c15:dlblFieldTable>
                    <c15:dlblFTEntry>
                      <c15:txfldGUID>{8D01DCBF-00C4-4D14-A599-FD946D6BE2EB}</c15:txfldGUID>
                      <c15:f>公会計指標分析・財政指標組合せ分析表!$CF$50</c15:f>
                      <c15:dlblFieldTableCache>
                        <c:ptCount val="1"/>
                        <c:pt idx="0">
                          <c:v>H29</c:v>
                        </c:pt>
                      </c15:dlblFieldTableCache>
                    </c15:dlblFTEntry>
                  </c15:dlblFieldTable>
                  <c15:showDataLabelsRange val="0"/>
                </c:ext>
              </c:extLst>
            </c:dLbl>
            <c:dLbl>
              <c:idx val="24"/>
              <c:layout/>
              <c:tx>
                <c:strRef>
                  <c:f>公会計指標分析・財政指標組合せ分析表!$CN$50</c:f>
                  <c:strCache>
                    <c:ptCount val="1"/>
                    <c:pt idx="0">
                      <c:v>H30</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11-B29C-46F3-88ED-C9F007F76D8F}"/>
                </c:ext>
                <c:ext xmlns:c15="http://schemas.microsoft.com/office/drawing/2012/chart" uri="{CE6537A1-D6FC-4f65-9D91-7224C49458BB}">
                  <c15:layout/>
                  <c15:dlblFieldTable>
                    <c15:dlblFTEntry>
                      <c15:txfldGUID>{91CEC2FC-D3E0-4B6B-88DB-E1E561A03901}</c15:txfldGUID>
                      <c15:f>公会計指標分析・財政指標組合せ分析表!$CN$50</c15:f>
                      <c15:dlblFieldTableCache>
                        <c:ptCount val="1"/>
                        <c:pt idx="0">
                          <c:v>H30</c:v>
                        </c:pt>
                      </c15:dlblFieldTableCache>
                    </c15:dlblFTEntry>
                  </c15:dlblFieldTable>
                  <c15:showDataLabelsRange val="0"/>
                </c:ext>
              </c:extLst>
            </c:dLbl>
            <c:dLbl>
              <c:idx val="32"/>
              <c:layout/>
              <c:tx>
                <c:strRef>
                  <c:f>公会計指標分析・財政指標組合せ分析表!$CV$50</c:f>
                  <c:strCache>
                    <c:ptCount val="1"/>
                    <c:pt idx="0">
                      <c:v>R01</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12-B29C-46F3-88ED-C9F007F76D8F}"/>
                </c:ext>
                <c:ext xmlns:c15="http://schemas.microsoft.com/office/drawing/2012/chart" uri="{CE6537A1-D6FC-4f65-9D91-7224C49458BB}">
                  <c15:layout/>
                  <c15:dlblFieldTable>
                    <c15:dlblFTEntry>
                      <c15:txfldGUID>{5A479B38-0DBE-4DC6-A0ED-E04B004082E6}</c15:txfldGUID>
                      <c15:f>公会計指標分析・財政指標組合せ分析表!$CV$50</c15:f>
                      <c15:dlblFieldTableCache>
                        <c:ptCount val="1"/>
                        <c:pt idx="0">
                          <c:v>R01</c:v>
                        </c:pt>
                      </c15:dlblFieldTableCache>
                    </c15:dlblFTEntry>
                  </c15:dlblFieldTable>
                  <c15:showDataLabelsRange val="0"/>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xVal>
            <c:numRef>
              <c:f>公会計指標分析・財政指標組合せ分析表!$BP$57:$DC$57</c:f>
              <c:numCache>
                <c:formatCode>#,##0.0;"▲ "#,##0.0</c:formatCode>
                <c:ptCount val="40"/>
                <c:pt idx="0">
                  <c:v>56.2</c:v>
                </c:pt>
                <c:pt idx="8">
                  <c:v>58.6</c:v>
                </c:pt>
                <c:pt idx="16">
                  <c:v>59.1</c:v>
                </c:pt>
                <c:pt idx="24">
                  <c:v>61.3</c:v>
                </c:pt>
                <c:pt idx="32">
                  <c:v>62.9</c:v>
                </c:pt>
              </c:numCache>
            </c:numRef>
          </c:xVal>
          <c:yVal>
            <c:numRef>
              <c:f>公会計指標分析・財政指標組合せ分析表!$BP$55:$DC$55</c:f>
              <c:numCache>
                <c:formatCode>#,##0.0;"▲ "#,##0.0</c:formatCode>
                <c:ptCount val="40"/>
                <c:pt idx="0">
                  <c:v>0.8</c:v>
                </c:pt>
                <c:pt idx="8">
                  <c:v>0</c:v>
                </c:pt>
                <c:pt idx="16">
                  <c:v>0</c:v>
                </c:pt>
                <c:pt idx="24">
                  <c:v>0</c:v>
                </c:pt>
                <c:pt idx="32">
                  <c:v>0</c:v>
                </c:pt>
              </c:numCache>
            </c:numRef>
          </c:yVal>
          <c:smooth val="0"/>
          <c:extLst xmlns:c16r2="http://schemas.microsoft.com/office/drawing/2015/06/chart">
            <c:ext xmlns:c16="http://schemas.microsoft.com/office/drawing/2014/chart" uri="{C3380CC4-5D6E-409C-BE32-E72D297353CC}">
              <c16:uniqueId val="{00000013-B29C-46F3-88ED-C9F007F76D8F}"/>
            </c:ext>
          </c:extLst>
        </c:ser>
        <c:dLbls>
          <c:showLegendKey val="0"/>
          <c:showVal val="1"/>
          <c:showCatName val="0"/>
          <c:showSerName val="0"/>
          <c:showPercent val="0"/>
          <c:showBubbleSize val="0"/>
        </c:dLbls>
        <c:axId val="368781312"/>
        <c:axId val="368784840"/>
      </c:scatterChart>
      <c:valAx>
        <c:axId val="368781312"/>
        <c:scaling>
          <c:orientation val="minMax"/>
          <c:max val="64"/>
          <c:min val="51"/>
        </c:scaling>
        <c:delete val="0"/>
        <c:axPos val="b"/>
        <c:title>
          <c:tx>
            <c:rich>
              <a:bodyPr/>
              <a:lstStyle/>
              <a:p>
                <a:pPr>
                  <a:defRPr/>
                </a:pPr>
                <a:r>
                  <a:rPr lang="ja-JP" altLang="en-US" sz="1050" b="0"/>
                  <a:t>有形固定資産減価償却率</a:t>
                </a:r>
              </a:p>
            </c:rich>
          </c:tx>
          <c:layout>
            <c:manualLayout>
              <c:xMode val="edge"/>
              <c:yMode val="edge"/>
              <c:x val="0.41341562393161851"/>
              <c:y val="0.90792951587388315"/>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368784840"/>
        <c:crosses val="autoZero"/>
        <c:crossBetween val="midCat"/>
      </c:valAx>
      <c:valAx>
        <c:axId val="368784840"/>
        <c:scaling>
          <c:orientation val="minMax"/>
          <c:max val="9.1"/>
          <c:min val="-1"/>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7982795003806822E-2"/>
              <c:y val="0.2508813272335027"/>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368781312"/>
        <c:crosses val="autoZero"/>
        <c:crossBetween val="midCat"/>
        <c:majorUnit val="1"/>
      </c:valAx>
      <c:spPr>
        <a:solidFill>
          <a:srgbClr val="E6FFD5"/>
        </a:solidFill>
        <a:ln w="19050">
          <a:solidFill>
            <a:sysClr val="windowText" lastClr="000000"/>
          </a:solidFill>
        </a:ln>
      </c:spPr>
    </c:plotArea>
    <c:plotVisOnly val="1"/>
    <c:dispBlanksAs val="span"/>
    <c:showDLblsOverMax val="0"/>
  </c:chart>
  <c:spPr>
    <a:noFill/>
    <a:ln>
      <a:noFill/>
    </a:ln>
  </c:spPr>
  <c:printSettings>
    <c:headerFooter/>
    <c:pageMargins b="0.75000000000000044" l="0.7000000000000004" r="0.7000000000000004" t="0.75000000000000044" header="0.30000000000000021" footer="0.30000000000000021"/>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084499838569034"/>
          <c:y val="4.7159594500132108E-2"/>
          <c:w val="0.84753599996779971"/>
          <c:h val="0.77913873422717184"/>
        </c:manualLayout>
      </c:layout>
      <c:scatterChart>
        <c:scatterStyle val="lineMarker"/>
        <c:varyColors val="0"/>
        <c:ser>
          <c:idx val="0"/>
          <c:order val="0"/>
          <c:tx>
            <c:strRef>
              <c:f>公会計指標分析・財政指標組合せ分析表!$AN$73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公会計指標分析・財政指標組合せ分析表!$BP$72</c:f>
                  <c:strCache>
                    <c:ptCount val="1"/>
                    <c:pt idx="0">
                      <c:v>H27</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0-4264-4787-A0D5-AC9350C6A9E9}"/>
                </c:ext>
                <c:ext xmlns:c15="http://schemas.microsoft.com/office/drawing/2012/chart" uri="{CE6537A1-D6FC-4f65-9D91-7224C49458BB}">
                  <c15:dlblFieldTable>
                    <c15:dlblFTEntry>
                      <c15:txfldGUID>{48138721-234F-4DCD-BF60-050FFA7B935D}</c15:txfldGUID>
                      <c15:f>公会計指標分析・財政指標組合せ分析表!$BP$72</c15:f>
                      <c15:dlblFieldTableCache>
                        <c:ptCount val="1"/>
                        <c:pt idx="0">
                          <c:v>H27</c:v>
                        </c:pt>
                      </c15:dlblFieldTableCache>
                    </c15:dlblFTEntry>
                  </c15:dlblFieldTable>
                  <c15:showDataLabelsRange val="0"/>
                </c:ext>
              </c:extLst>
            </c:dLbl>
            <c:dLbl>
              <c:idx val="1"/>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1-4264-4787-A0D5-AC9350C6A9E9}"/>
                </c:ext>
                <c:ext xmlns:c15="http://schemas.microsoft.com/office/drawing/2012/chart" uri="{CE6537A1-D6FC-4f65-9D91-7224C49458BB}">
                  <c15:dlblFieldTable>
                    <c15:dlblFTEntry>
                      <c15:txfldGUID>{4D301B14-ECC0-4355-A6FA-4A3DD180C32E}</c15:txfldGUID>
                      <c15:f>#REF!</c15:f>
                      <c15:dlblFieldTableCache>
                        <c:ptCount val="1"/>
                        <c:pt idx="0">
                          <c:v>#REF!</c:v>
                        </c:pt>
                      </c15:dlblFieldTableCache>
                    </c15:dlblFTEntry>
                  </c15:dlblFieldTable>
                  <c15:showDataLabelsRange val="0"/>
                </c:ext>
              </c:extLst>
            </c:dLbl>
            <c:dLbl>
              <c:idx val="2"/>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2-4264-4787-A0D5-AC9350C6A9E9}"/>
                </c:ext>
                <c:ext xmlns:c15="http://schemas.microsoft.com/office/drawing/2012/chart" uri="{CE6537A1-D6FC-4f65-9D91-7224C49458BB}">
                  <c15:dlblFieldTable>
                    <c15:dlblFTEntry>
                      <c15:txfldGUID>{8306CC6A-C594-42AD-9A02-F50AABE6A673}</c15:txfldGUID>
                      <c15:f>#REF!</c15:f>
                      <c15:dlblFieldTableCache>
                        <c:ptCount val="1"/>
                        <c:pt idx="0">
                          <c:v>#REF!</c:v>
                        </c:pt>
                      </c15:dlblFieldTableCache>
                    </c15:dlblFTEntry>
                  </c15:dlblFieldTable>
                  <c15:showDataLabelsRange val="0"/>
                </c:ext>
              </c:extLst>
            </c:dLbl>
            <c:dLbl>
              <c:idx val="3"/>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3-4264-4787-A0D5-AC9350C6A9E9}"/>
                </c:ext>
                <c:ext xmlns:c15="http://schemas.microsoft.com/office/drawing/2012/chart" uri="{CE6537A1-D6FC-4f65-9D91-7224C49458BB}">
                  <c15:dlblFieldTable>
                    <c15:dlblFTEntry>
                      <c15:txfldGUID>{D9FA309D-14E6-481E-8D0C-A2B38C4A22B3}</c15:txfldGUID>
                      <c15:f>#REF!</c15:f>
                      <c15:dlblFieldTableCache>
                        <c:ptCount val="1"/>
                        <c:pt idx="0">
                          <c:v>#REF!</c:v>
                        </c:pt>
                      </c15:dlblFieldTableCache>
                    </c15:dlblFTEntry>
                  </c15:dlblFieldTable>
                  <c15:showDataLabelsRange val="0"/>
                </c:ext>
              </c:extLst>
            </c:dLbl>
            <c:dLbl>
              <c:idx val="4"/>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4-4264-4787-A0D5-AC9350C6A9E9}"/>
                </c:ext>
                <c:ext xmlns:c15="http://schemas.microsoft.com/office/drawing/2012/chart" uri="{CE6537A1-D6FC-4f65-9D91-7224C49458BB}">
                  <c15:dlblFieldTable>
                    <c15:dlblFTEntry>
                      <c15:txfldGUID>{82624F41-6646-4D80-8E52-B5A83D1E45C3}</c15:txfldGUID>
                      <c15:f>#REF!</c15:f>
                      <c15:dlblFieldTableCache>
                        <c:ptCount val="1"/>
                        <c:pt idx="0">
                          <c:v>#REF!</c:v>
                        </c:pt>
                      </c15:dlblFieldTableCache>
                    </c15:dlblFTEntry>
                  </c15:dlblFieldTable>
                  <c15:showDataLabelsRange val="0"/>
                </c:ext>
              </c:extLst>
            </c:dLbl>
            <c:dLbl>
              <c:idx val="8"/>
              <c:tx>
                <c:strRef>
                  <c:f>公会計指標分析・財政指標組合せ分析表!$BX$72</c:f>
                  <c:strCache>
                    <c:ptCount val="1"/>
                    <c:pt idx="0">
                      <c:v>H28</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5-4264-4787-A0D5-AC9350C6A9E9}"/>
                </c:ext>
                <c:ext xmlns:c15="http://schemas.microsoft.com/office/drawing/2012/chart" uri="{CE6537A1-D6FC-4f65-9D91-7224C49458BB}">
                  <c15:dlblFieldTable>
                    <c15:dlblFTEntry>
                      <c15:txfldGUID>{B119B568-07DE-457D-82F6-C50009ED327B}</c15:txfldGUID>
                      <c15:f>公会計指標分析・財政指標組合せ分析表!$BX$72</c15:f>
                      <c15:dlblFieldTableCache>
                        <c:ptCount val="1"/>
                        <c:pt idx="0">
                          <c:v>H28</c:v>
                        </c:pt>
                      </c15:dlblFieldTableCache>
                    </c15:dlblFTEntry>
                  </c15:dlblFieldTable>
                  <c15:showDataLabelsRange val="0"/>
                </c:ext>
              </c:extLst>
            </c:dLbl>
            <c:dLbl>
              <c:idx val="16"/>
              <c:tx>
                <c:strRef>
                  <c:f>公会計指標分析・財政指標組合せ分析表!$CF$72</c:f>
                  <c:strCache>
                    <c:ptCount val="1"/>
                    <c:pt idx="0">
                      <c:v>H29</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6-4264-4787-A0D5-AC9350C6A9E9}"/>
                </c:ext>
                <c:ext xmlns:c15="http://schemas.microsoft.com/office/drawing/2012/chart" uri="{CE6537A1-D6FC-4f65-9D91-7224C49458BB}">
                  <c15:dlblFieldTable>
                    <c15:dlblFTEntry>
                      <c15:txfldGUID>{F5566771-C710-40FC-B724-ED4141330B20}</c15:txfldGUID>
                      <c15:f>公会計指標分析・財政指標組合せ分析表!$CF$72</c15:f>
                      <c15:dlblFieldTableCache>
                        <c:ptCount val="1"/>
                        <c:pt idx="0">
                          <c:v>H29</c:v>
                        </c:pt>
                      </c15:dlblFieldTableCache>
                    </c15:dlblFTEntry>
                  </c15:dlblFieldTable>
                  <c15:showDataLabelsRange val="0"/>
                </c:ext>
              </c:extLst>
            </c:dLbl>
            <c:dLbl>
              <c:idx val="24"/>
              <c:tx>
                <c:strRef>
                  <c:f>公会計指標分析・財政指標組合せ分析表!$CN$72</c:f>
                  <c:strCache>
                    <c:ptCount val="1"/>
                    <c:pt idx="0">
                      <c:v>H30</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7-4264-4787-A0D5-AC9350C6A9E9}"/>
                </c:ext>
                <c:ext xmlns:c15="http://schemas.microsoft.com/office/drawing/2012/chart" uri="{CE6537A1-D6FC-4f65-9D91-7224C49458BB}">
                  <c15:dlblFieldTable>
                    <c15:dlblFTEntry>
                      <c15:txfldGUID>{1F214348-EC2F-4D62-9DA9-605F057DE6CD}</c15:txfldGUID>
                      <c15:f>公会計指標分析・財政指標組合せ分析表!$CN$72</c15:f>
                      <c15:dlblFieldTableCache>
                        <c:ptCount val="1"/>
                        <c:pt idx="0">
                          <c:v>H30</c:v>
                        </c:pt>
                      </c15:dlblFieldTableCache>
                    </c15:dlblFTEntry>
                  </c15:dlblFieldTable>
                  <c15:showDataLabelsRange val="0"/>
                </c:ext>
              </c:extLst>
            </c:dLbl>
            <c:dLbl>
              <c:idx val="32"/>
              <c:tx>
                <c:strRef>
                  <c:f>公会計指標分析・財政指標組合せ分析表!$CV$72</c:f>
                  <c:strCache>
                    <c:ptCount val="1"/>
                    <c:pt idx="0">
                      <c:v>R01</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8-4264-4787-A0D5-AC9350C6A9E9}"/>
                </c:ext>
                <c:ext xmlns:c15="http://schemas.microsoft.com/office/drawing/2012/chart" uri="{CE6537A1-D6FC-4f65-9D91-7224C49458BB}">
                  <c15:dlblFieldTable>
                    <c15:dlblFTEntry>
                      <c15:txfldGUID>{2E62AC38-5C44-440B-8AC9-04B1615A276E}</c15:txfldGUID>
                      <c15:f>公会計指標分析・財政指標組合せ分析表!$CV$72</c15:f>
                      <c15:dlblFieldTableCache>
                        <c:ptCount val="1"/>
                        <c:pt idx="0">
                          <c:v>R01</c:v>
                        </c:pt>
                      </c15:dlblFieldTableCache>
                    </c15:dlblFTEntry>
                  </c15:dlblFieldTable>
                  <c15:showDataLabelsRange val="0"/>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xVal>
            <c:numRef>
              <c:f>公会計指標分析・財政指標組合せ分析表!$BP$75:$DC$75</c:f>
              <c:numCache>
                <c:formatCode>#,##0.0;"▲ "#,##0.0</c:formatCode>
                <c:ptCount val="40"/>
                <c:pt idx="0">
                  <c:v>10.4</c:v>
                </c:pt>
                <c:pt idx="8">
                  <c:v>9.9</c:v>
                </c:pt>
                <c:pt idx="16">
                  <c:v>9.3000000000000007</c:v>
                </c:pt>
                <c:pt idx="24">
                  <c:v>9.1</c:v>
                </c:pt>
                <c:pt idx="32">
                  <c:v>9.6</c:v>
                </c:pt>
              </c:numCache>
            </c:numRef>
          </c:xVal>
          <c:yVal>
            <c:numRef>
              <c:f>公会計指標分析・財政指標組合せ分析表!$BP$73:$DC$73</c:f>
              <c:numCache>
                <c:formatCode>#,##0.0;"▲ "#,##0.0</c:formatCode>
                <c:ptCount val="40"/>
                <c:pt idx="0">
                  <c:v>7.2</c:v>
                </c:pt>
                <c:pt idx="8">
                  <c:v>6.9</c:v>
                </c:pt>
                <c:pt idx="16">
                  <c:v>2.2999999999999998</c:v>
                </c:pt>
                <c:pt idx="24">
                  <c:v>7.8</c:v>
                </c:pt>
                <c:pt idx="32">
                  <c:v>6.1</c:v>
                </c:pt>
              </c:numCache>
            </c:numRef>
          </c:yVal>
          <c:smooth val="0"/>
          <c:extLst xmlns:c16r2="http://schemas.microsoft.com/office/drawing/2015/06/chart">
            <c:ext xmlns:c16="http://schemas.microsoft.com/office/drawing/2014/chart" uri="{C3380CC4-5D6E-409C-BE32-E72D297353CC}">
              <c16:uniqueId val="{00000009-4264-4787-A0D5-AC9350C6A9E9}"/>
            </c:ext>
          </c:extLst>
        </c:ser>
        <c:ser>
          <c:idx val="1"/>
          <c:order val="1"/>
          <c:tx>
            <c:strRef>
              <c:f>公会計指標分析・財政指標組合せ分析表!$AN$77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tx>
                <c:strRef>
                  <c:f>公会計指標分析・財政指標組合せ分析表!$BP$72</c:f>
                  <c:strCache>
                    <c:ptCount val="1"/>
                    <c:pt idx="0">
                      <c:v>H27</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A-4264-4787-A0D5-AC9350C6A9E9}"/>
                </c:ext>
                <c:ext xmlns:c15="http://schemas.microsoft.com/office/drawing/2012/chart" uri="{CE6537A1-D6FC-4f65-9D91-7224C49458BB}">
                  <c15:dlblFieldTable>
                    <c15:dlblFTEntry>
                      <c15:txfldGUID>{FA5D8631-3F6A-4864-8E6B-E5910C11E91C}</c15:txfldGUID>
                      <c15:f>公会計指標分析・財政指標組合せ分析表!$BP$72</c15:f>
                      <c15:dlblFieldTableCache>
                        <c:ptCount val="1"/>
                        <c:pt idx="0">
                          <c:v>H27</c:v>
                        </c:pt>
                      </c15:dlblFieldTableCache>
                    </c15:dlblFTEntry>
                  </c15:dlblFieldTable>
                  <c15:showDataLabelsRange val="0"/>
                </c:ext>
              </c:extLst>
            </c:dLbl>
            <c:dLbl>
              <c:idx val="1"/>
              <c:tx>
                <c:strRef>
                  <c:f>#REF!</c:f>
                  <c:strCache>
                    <c:ptCount val="1"/>
                    <c:pt idx="0">
                      <c:v>#REF!</c:v>
                    </c:pt>
                  </c:strCache>
                </c:strRef>
              </c:tx>
              <c:spPr/>
              <c:txPr>
                <a:bodyPr/>
                <a:lstStyle/>
                <a:p>
                  <a:pPr>
                    <a:defRPr sz="900" b="0" baseline="0">
                      <a:latin typeface="ＭＳ Ｐゴシック" panose="020B0600070205080204" pitchFamily="50" charset="-128"/>
                      <a:ea typeface="ＭＳ Ｐゴシック" panose="020B0600070205080204" pitchFamily="50" charset="-128"/>
                    </a:defRPr>
                  </a:pPr>
                  <a:endParaRPr lang="ja-JP"/>
                </a:p>
              </c:txPr>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B-4264-4787-A0D5-AC9350C6A9E9}"/>
                </c:ext>
                <c:ext xmlns:c15="http://schemas.microsoft.com/office/drawing/2012/chart" uri="{CE6537A1-D6FC-4f65-9D91-7224C49458BB}">
                  <c15:dlblFieldTable>
                    <c15:dlblFTEntry>
                      <c15:txfldGUID>{9C98F9BF-DBA6-4A04-9B94-571346D48D71}</c15:txfldGUID>
                      <c15:f>#REF!</c15:f>
                      <c15:dlblFieldTableCache>
                        <c:ptCount val="1"/>
                        <c:pt idx="0">
                          <c:v>#REF!</c:v>
                        </c:pt>
                      </c15:dlblFieldTableCache>
                    </c15:dlblFTEntry>
                  </c15:dlblFieldTable>
                  <c15:showDataLabelsRange val="0"/>
                </c:ext>
              </c:extLst>
            </c:dLbl>
            <c:dLbl>
              <c:idx val="2"/>
              <c:tx>
                <c:strRef>
                  <c:f>#REF!</c:f>
                  <c:strCache>
                    <c:ptCount val="1"/>
                    <c:pt idx="0">
                      <c:v>#REF!</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C-4264-4787-A0D5-AC9350C6A9E9}"/>
                </c:ext>
                <c:ext xmlns:c15="http://schemas.microsoft.com/office/drawing/2012/chart" uri="{CE6537A1-D6FC-4f65-9D91-7224C49458BB}">
                  <c15:dlblFieldTable>
                    <c15:dlblFTEntry>
                      <c15:txfldGUID>{BCD096C8-9991-4C0D-AD69-DC55BD4C08D4}</c15:txfldGUID>
                      <c15:f>#REF!</c15:f>
                      <c15:dlblFieldTableCache>
                        <c:ptCount val="1"/>
                        <c:pt idx="0">
                          <c:v>#REF!</c:v>
                        </c:pt>
                      </c15:dlblFieldTableCache>
                    </c15:dlblFTEntry>
                  </c15:dlblFieldTable>
                  <c15:showDataLabelsRange val="0"/>
                </c:ext>
              </c:extLst>
            </c:dLbl>
            <c:dLbl>
              <c:idx val="3"/>
              <c:tx>
                <c:strRef>
                  <c:f>#REF!</c:f>
                  <c:strCache>
                    <c:ptCount val="1"/>
                    <c:pt idx="0">
                      <c:v>#REF!</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D-4264-4787-A0D5-AC9350C6A9E9}"/>
                </c:ext>
                <c:ext xmlns:c15="http://schemas.microsoft.com/office/drawing/2012/chart" uri="{CE6537A1-D6FC-4f65-9D91-7224C49458BB}">
                  <c15:dlblFieldTable>
                    <c15:dlblFTEntry>
                      <c15:txfldGUID>{A08EBA82-1418-4A0E-9518-FD7FE29146FE}</c15:txfldGUID>
                      <c15:f>#REF!</c15:f>
                      <c15:dlblFieldTableCache>
                        <c:ptCount val="1"/>
                        <c:pt idx="0">
                          <c:v>#REF!</c:v>
                        </c:pt>
                      </c15:dlblFieldTableCache>
                    </c15:dlblFTEntry>
                  </c15:dlblFieldTable>
                  <c15:showDataLabelsRange val="0"/>
                </c:ext>
              </c:extLst>
            </c:dLbl>
            <c:dLbl>
              <c:idx val="4"/>
              <c:tx>
                <c:strRef>
                  <c:f>#REF!</c:f>
                  <c:strCache>
                    <c:ptCount val="1"/>
                    <c:pt idx="0">
                      <c:v>#REF!</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E-4264-4787-A0D5-AC9350C6A9E9}"/>
                </c:ext>
                <c:ext xmlns:c15="http://schemas.microsoft.com/office/drawing/2012/chart" uri="{CE6537A1-D6FC-4f65-9D91-7224C49458BB}">
                  <c15:dlblFieldTable>
                    <c15:dlblFTEntry>
                      <c15:txfldGUID>{C0E1580D-3632-4E8C-B981-DFA72653F7EA}</c15:txfldGUID>
                      <c15:f>#REF!</c15:f>
                      <c15:dlblFieldTableCache>
                        <c:ptCount val="1"/>
                        <c:pt idx="0">
                          <c:v>#REF!</c:v>
                        </c:pt>
                      </c15:dlblFieldTableCache>
                    </c15:dlblFTEntry>
                  </c15:dlblFieldTable>
                  <c15:showDataLabelsRange val="0"/>
                </c:ext>
              </c:extLst>
            </c:dLbl>
            <c:dLbl>
              <c:idx val="8"/>
              <c:layout>
                <c:manualLayout>
                  <c:x val="-2.9688849718339662E-2"/>
                  <c:y val="-9.7893050721724217E-2"/>
                </c:manualLayout>
              </c:layout>
              <c:tx>
                <c:strRef>
                  <c:f>公会計指標分析・財政指標組合せ分析表!$BX$72</c:f>
                  <c:strCache>
                    <c:ptCount val="1"/>
                    <c:pt idx="0">
                      <c:v>H28</c:v>
                    </c:pt>
                  </c:strCache>
                </c:strRef>
              </c:tx>
              <c:dLblPos val="r"/>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F-4264-4787-A0D5-AC9350C6A9E9}"/>
                </c:ext>
                <c:ext xmlns:c15="http://schemas.microsoft.com/office/drawing/2012/chart" uri="{CE6537A1-D6FC-4f65-9D91-7224C49458BB}">
                  <c15:dlblFieldTable>
                    <c15:dlblFTEntry>
                      <c15:txfldGUID>{E2D4F97F-9F86-4E5E-8BA9-010458A1D401}</c15:txfldGUID>
                      <c15:f>公会計指標分析・財政指標組合せ分析表!$BX$72</c15:f>
                      <c15:dlblFieldTableCache>
                        <c:ptCount val="1"/>
                        <c:pt idx="0">
                          <c:v>H28</c:v>
                        </c:pt>
                      </c15:dlblFieldTableCache>
                    </c15:dlblFTEntry>
                  </c15:dlblFieldTable>
                  <c15:showDataLabelsRange val="0"/>
                </c:ext>
              </c:extLst>
            </c:dLbl>
            <c:dLbl>
              <c:idx val="16"/>
              <c:layout>
                <c:manualLayout>
                  <c:x val="-3.3707133519881624E-2"/>
                  <c:y val="-6.3599256664979426E-2"/>
                </c:manualLayout>
              </c:layout>
              <c:tx>
                <c:strRef>
                  <c:f>公会計指標分析・財政指標組合せ分析表!$CF$72</c:f>
                  <c:strCache>
                    <c:ptCount val="1"/>
                    <c:pt idx="0">
                      <c:v>H29</c:v>
                    </c:pt>
                  </c:strCache>
                </c:strRef>
              </c:tx>
              <c:dLblPos val="r"/>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10-4264-4787-A0D5-AC9350C6A9E9}"/>
                </c:ext>
                <c:ext xmlns:c15="http://schemas.microsoft.com/office/drawing/2012/chart" uri="{CE6537A1-D6FC-4f65-9D91-7224C49458BB}">
                  <c15:dlblFieldTable>
                    <c15:dlblFTEntry>
                      <c15:txfldGUID>{C724E6F1-728E-48AF-AFCE-1014A76BDB43}</c15:txfldGUID>
                      <c15:f>公会計指標分析・財政指標組合せ分析表!$CF$72</c15:f>
                      <c15:dlblFieldTableCache>
                        <c:ptCount val="1"/>
                        <c:pt idx="0">
                          <c:v>H29</c:v>
                        </c:pt>
                      </c15:dlblFieldTableCache>
                    </c15:dlblFTEntry>
                  </c15:dlblFieldTable>
                  <c15:showDataLabelsRange val="0"/>
                </c:ext>
              </c:extLst>
            </c:dLbl>
            <c:dLbl>
              <c:idx val="24"/>
              <c:layout>
                <c:manualLayout>
                  <c:x val="-3.1697991619110633E-2"/>
                  <c:y val="-2.5757805120463311E-2"/>
                </c:manualLayout>
              </c:layout>
              <c:tx>
                <c:strRef>
                  <c:f>公会計指標分析・財政指標組合せ分析表!$CN$72</c:f>
                  <c:strCache>
                    <c:ptCount val="1"/>
                    <c:pt idx="0">
                      <c:v>H30</c:v>
                    </c:pt>
                  </c:strCache>
                </c:strRef>
              </c:tx>
              <c:dLblPos val="r"/>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11-4264-4787-A0D5-AC9350C6A9E9}"/>
                </c:ext>
                <c:ext xmlns:c15="http://schemas.microsoft.com/office/drawing/2012/chart" uri="{CE6537A1-D6FC-4f65-9D91-7224C49458BB}">
                  <c15:dlblFieldTable>
                    <c15:dlblFTEntry>
                      <c15:txfldGUID>{F29E3EEC-A02C-42BB-9909-1F85ABDEFD94}</c15:txfldGUID>
                      <c15:f>公会計指標分析・財政指標組合せ分析表!$CN$72</c15:f>
                      <c15:dlblFieldTableCache>
                        <c:ptCount val="1"/>
                        <c:pt idx="0">
                          <c:v>H30</c:v>
                        </c:pt>
                      </c15:dlblFieldTableCache>
                    </c15:dlblFTEntry>
                  </c15:dlblFieldTable>
                  <c15:showDataLabelsRange val="0"/>
                </c:ext>
              </c:extLst>
            </c:dLbl>
            <c:dLbl>
              <c:idx val="32"/>
              <c:tx>
                <c:strRef>
                  <c:f>公会計指標分析・財政指標組合せ分析表!$CV$72</c:f>
                  <c:strCache>
                    <c:ptCount val="1"/>
                    <c:pt idx="0">
                      <c:v>R01</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12-4264-4787-A0D5-AC9350C6A9E9}"/>
                </c:ext>
                <c:ext xmlns:c15="http://schemas.microsoft.com/office/drawing/2012/chart" uri="{CE6537A1-D6FC-4f65-9D91-7224C49458BB}">
                  <c15:dlblFieldTable>
                    <c15:dlblFTEntry>
                      <c15:txfldGUID>{4FE23466-BC85-4ADB-9556-643701DA0B14}</c15:txfldGUID>
                      <c15:f>公会計指標分析・財政指標組合せ分析表!$CV$72</c15:f>
                      <c15:dlblFieldTableCache>
                        <c:ptCount val="1"/>
                        <c:pt idx="0">
                          <c:v>R01</c:v>
                        </c:pt>
                      </c15:dlblFieldTableCache>
                    </c15:dlblFTEntry>
                  </c15:dlblFieldTable>
                  <c15:showDataLabelsRange val="0"/>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xVal>
            <c:numRef>
              <c:f>公会計指標分析・財政指標組合せ分析表!$BP$79:$DC$79</c:f>
              <c:numCache>
                <c:formatCode>#,##0.0;"▲ "#,##0.0</c:formatCode>
                <c:ptCount val="40"/>
                <c:pt idx="0">
                  <c:v>8.1</c:v>
                </c:pt>
                <c:pt idx="8">
                  <c:v>7.3</c:v>
                </c:pt>
                <c:pt idx="16">
                  <c:v>7.2</c:v>
                </c:pt>
                <c:pt idx="24">
                  <c:v>7.2</c:v>
                </c:pt>
                <c:pt idx="32">
                  <c:v>7.7</c:v>
                </c:pt>
              </c:numCache>
            </c:numRef>
          </c:xVal>
          <c:yVal>
            <c:numRef>
              <c:f>公会計指標分析・財政指標組合せ分析表!$BP$77:$DC$77</c:f>
              <c:numCache>
                <c:formatCode>#,##0.0;"▲ "#,##0.0</c:formatCode>
                <c:ptCount val="40"/>
                <c:pt idx="0">
                  <c:v>0.8</c:v>
                </c:pt>
                <c:pt idx="8">
                  <c:v>0</c:v>
                </c:pt>
                <c:pt idx="16">
                  <c:v>0</c:v>
                </c:pt>
                <c:pt idx="24">
                  <c:v>0</c:v>
                </c:pt>
                <c:pt idx="32">
                  <c:v>0</c:v>
                </c:pt>
              </c:numCache>
            </c:numRef>
          </c:yVal>
          <c:smooth val="0"/>
          <c:extLst xmlns:c16r2="http://schemas.microsoft.com/office/drawing/2015/06/chart">
            <c:ext xmlns:c16="http://schemas.microsoft.com/office/drawing/2014/chart" uri="{C3380CC4-5D6E-409C-BE32-E72D297353CC}">
              <c16:uniqueId val="{00000013-4264-4787-A0D5-AC9350C6A9E9}"/>
            </c:ext>
          </c:extLst>
        </c:ser>
        <c:dLbls>
          <c:showLegendKey val="0"/>
          <c:showVal val="1"/>
          <c:showCatName val="0"/>
          <c:showSerName val="0"/>
          <c:showPercent val="0"/>
          <c:showBubbleSize val="0"/>
        </c:dLbls>
        <c:axId val="368781704"/>
        <c:axId val="368783664"/>
      </c:scatterChart>
      <c:valAx>
        <c:axId val="368781704"/>
        <c:scaling>
          <c:orientation val="minMax"/>
          <c:max val="10.7"/>
          <c:min val="7"/>
        </c:scaling>
        <c:delete val="0"/>
        <c:axPos val="b"/>
        <c:title>
          <c:tx>
            <c:rich>
              <a:bodyPr/>
              <a:lstStyle/>
              <a:p>
                <a:pPr>
                  <a:defRPr/>
                </a:pPr>
                <a:r>
                  <a:rPr lang="ja-JP" altLang="en-US" sz="1050" b="0"/>
                  <a:t>実質公債費比率</a:t>
                </a:r>
              </a:p>
            </c:rich>
          </c:tx>
          <c:layout>
            <c:manualLayout>
              <c:xMode val="edge"/>
              <c:yMode val="edge"/>
              <c:x val="0.46792889130339793"/>
              <c:y val="0.89956963274777912"/>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368783664"/>
        <c:crosses val="autoZero"/>
        <c:crossBetween val="midCat"/>
      </c:valAx>
      <c:valAx>
        <c:axId val="368783664"/>
        <c:scaling>
          <c:orientation val="minMax"/>
          <c:max val="9.1"/>
          <c:min val="-1"/>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86031088186831E-2"/>
              <c:y val="0.25115562968651656"/>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368781704"/>
        <c:crosses val="autoZero"/>
        <c:crossBetween val="midCat"/>
        <c:majorUnit val="1"/>
      </c:valAx>
      <c:spPr>
        <a:solidFill>
          <a:srgbClr val="E6FFD5"/>
        </a:solidFill>
        <a:ln w="19050">
          <a:solidFill>
            <a:srgbClr val="000000"/>
          </a:solidFill>
        </a:ln>
      </c:spPr>
    </c:plotArea>
    <c:plotVisOnly val="1"/>
    <c:dispBlanksAs val="span"/>
    <c:showDLblsOverMax val="0"/>
  </c:chart>
  <c:spPr>
    <a:ln>
      <a:noFill/>
    </a:ln>
  </c:spPr>
  <c:printSettings>
    <c:headerFooter/>
    <c:pageMargins b="0.75000000000000044" l="0.7000000000000004" r="0.7000000000000004" t="0.75000000000000044" header="0.30000000000000021" footer="0.30000000000000021"/>
    <c:pageSetup/>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_rels/drawing13.xml.rels><?xml version="1.0" encoding="UTF-8" standalone="yes"?>
<Relationships xmlns="http://schemas.openxmlformats.org/package/2006/relationships"><Relationship Id="rId2" Type="http://schemas.openxmlformats.org/officeDocument/2006/relationships/chart" Target="../charts/chart8.xml"/><Relationship Id="rId1" Type="http://schemas.openxmlformats.org/officeDocument/2006/relationships/chart" Target="../charts/chart7.xml"/></Relationships>
</file>

<file path=xl/drawings/drawing1.xml><?xml version="1.0" encoding="utf-8"?>
<xdr:wsDr xmlns:xdr="http://schemas.openxmlformats.org/drawingml/2006/spreadsheetDrawing" xmlns:a="http://schemas.openxmlformats.org/drawingml/2006/main">
  <xdr:twoCellAnchor>
    <xdr:from>
      <xdr:col>45</xdr:col>
      <xdr:colOff>38100</xdr:colOff>
      <xdr:row>30</xdr:row>
      <xdr:rowOff>19050</xdr:rowOff>
    </xdr:from>
    <xdr:to>
      <xdr:col>47</xdr:col>
      <xdr:colOff>104775</xdr:colOff>
      <xdr:row>32</xdr:row>
      <xdr:rowOff>114300</xdr:rowOff>
    </xdr:to>
    <xdr:sp macro="" textlink="">
      <xdr:nvSpPr>
        <xdr:cNvPr id="2" name="AutoShape 1">
          <a:extLst>
            <a:ext uri="{FF2B5EF4-FFF2-40B4-BE49-F238E27FC236}">
              <a16:creationId xmlns="" xmlns:a16="http://schemas.microsoft.com/office/drawing/2014/main" id="{00000000-0008-0000-0000-000039080000}"/>
            </a:ext>
          </a:extLst>
        </xdr:cNvPr>
        <xdr:cNvSpPr>
          <a:spLocks noChangeArrowheads="1"/>
        </xdr:cNvSpPr>
      </xdr:nvSpPr>
      <xdr:spPr bwMode="auto">
        <a:xfrm rot="5400000">
          <a:off x="5576888" y="4624387"/>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39</xdr:row>
      <xdr:rowOff>28575</xdr:rowOff>
    </xdr:from>
    <xdr:to>
      <xdr:col>64</xdr:col>
      <xdr:colOff>9525</xdr:colOff>
      <xdr:row>42</xdr:row>
      <xdr:rowOff>0</xdr:rowOff>
    </xdr:to>
    <xdr:sp macro="" textlink="">
      <xdr:nvSpPr>
        <xdr:cNvPr id="3" name="AutoShape 2">
          <a:extLst>
            <a:ext uri="{FF2B5EF4-FFF2-40B4-BE49-F238E27FC236}">
              <a16:creationId xmlns="" xmlns:a16="http://schemas.microsoft.com/office/drawing/2014/main" id="{00000000-0008-0000-0000-00003A080000}"/>
            </a:ext>
          </a:extLst>
        </xdr:cNvPr>
        <xdr:cNvSpPr>
          <a:spLocks/>
        </xdr:cNvSpPr>
      </xdr:nvSpPr>
      <xdr:spPr bwMode="auto">
        <a:xfrm>
          <a:off x="7800975" y="5886450"/>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山形県西川町</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5,249
5,200
393.19
5,080,495
4,869,684
168,528
3,098,602
6,357,942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9.6
6.1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xdr:cNvSpPr txBox="1"/>
      </xdr:nvSpPr>
      <xdr:spPr>
        <a:xfrm>
          <a:off x="762000" y="30099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9189182" cy="259045"/>
    <xdr:sp macro="" textlink="">
      <xdr:nvSpPr>
        <xdr:cNvPr id="30" name="テキスト ボックス 29"/>
        <xdr:cNvSpPr txBox="1"/>
      </xdr:nvSpPr>
      <xdr:spPr>
        <a:xfrm>
          <a:off x="762000" y="3263900"/>
          <a:ext cx="918918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3</xdr:col>
      <xdr:colOff>133350</xdr:colOff>
      <xdr:row>20</xdr:row>
      <xdr:rowOff>88900</xdr:rowOff>
    </xdr:from>
    <xdr:ext cx="5758692" cy="259045"/>
    <xdr:sp macro="" textlink="">
      <xdr:nvSpPr>
        <xdr:cNvPr id="31" name="テキスト ボックス 30"/>
        <xdr:cNvSpPr txBox="1"/>
      </xdr:nvSpPr>
      <xdr:spPr>
        <a:xfrm>
          <a:off x="762000" y="35179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22</xdr:row>
      <xdr:rowOff>0</xdr:rowOff>
    </xdr:from>
    <xdr:ext cx="8725722" cy="259045"/>
    <xdr:sp macro="" textlink="">
      <xdr:nvSpPr>
        <xdr:cNvPr id="32" name="テキスト ボックス 31"/>
        <xdr:cNvSpPr txBox="1"/>
      </xdr:nvSpPr>
      <xdr:spPr>
        <a:xfrm>
          <a:off x="762000" y="37719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23</xdr:row>
      <xdr:rowOff>82550</xdr:rowOff>
    </xdr:from>
    <xdr:ext cx="5961184" cy="259045"/>
    <xdr:sp macro="" textlink="">
      <xdr:nvSpPr>
        <xdr:cNvPr id="33" name="テキスト ボックス 32"/>
        <xdr:cNvSpPr txBox="1"/>
      </xdr:nvSpPr>
      <xdr:spPr>
        <a:xfrm>
          <a:off x="762000" y="4025900"/>
          <a:ext cx="596118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24</xdr:row>
      <xdr:rowOff>165100</xdr:rowOff>
    </xdr:from>
    <xdr:ext cx="8210774" cy="259045"/>
    <xdr:sp macro="" textlink="">
      <xdr:nvSpPr>
        <xdr:cNvPr id="34" name="テキスト ボックス 33"/>
        <xdr:cNvSpPr txBox="1"/>
      </xdr:nvSpPr>
      <xdr:spPr>
        <a:xfrm>
          <a:off x="762000" y="4279900"/>
          <a:ext cx="821077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類似団体内順位、全国平均、各都道府県平均は、令和元年度決算の状況である。また類似団体が存在しない場合、類似団体内順位を表示しない。</a:t>
          </a:r>
        </a:p>
      </xdr:txBody>
    </xdr:sp>
    <xdr:clientData/>
  </xdr:oneCellAnchor>
  <xdr:oneCellAnchor>
    <xdr:from>
      <xdr:col>3</xdr:col>
      <xdr:colOff>133350</xdr:colOff>
      <xdr:row>26</xdr:row>
      <xdr:rowOff>76200</xdr:rowOff>
    </xdr:from>
    <xdr:ext cx="184731" cy="259045"/>
    <xdr:sp macro="" textlink="">
      <xdr:nvSpPr>
        <xdr:cNvPr id="35" name="テキスト ボックス 34"/>
        <xdr:cNvSpPr txBox="1"/>
      </xdr:nvSpPr>
      <xdr:spPr>
        <a:xfrm>
          <a:off x="762000" y="45339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[0.24]</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山形県平均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　少子高齢化並びに過疎による人口の減少が課題となっており、併せて個人の所得が伸びないことなどから税収が減少しており、類似団体平均より低い状態で推移している。</a:t>
          </a:r>
          <a:endParaRPr lang="ja-JP" altLang="ja-JP" sz="1400">
            <a:effectLst/>
          </a:endParaRPr>
        </a:p>
        <a:p>
          <a:r>
            <a:rPr kumimoji="1" lang="ja-JP" altLang="ja-JP" sz="1100">
              <a:solidFill>
                <a:schemeClr val="dk1"/>
              </a:solidFill>
              <a:effectLst/>
              <a:latin typeface="+mn-lt"/>
              <a:ea typeface="+mn-ea"/>
              <a:cs typeface="+mn-cs"/>
            </a:rPr>
            <a:t>　今後も第</a:t>
          </a:r>
          <a:r>
            <a:rPr kumimoji="1" lang="en-US" altLang="ja-JP" sz="1100">
              <a:solidFill>
                <a:schemeClr val="dk1"/>
              </a:solidFill>
              <a:effectLst/>
              <a:latin typeface="+mn-lt"/>
              <a:ea typeface="+mn-ea"/>
              <a:cs typeface="+mn-cs"/>
            </a:rPr>
            <a:t>6</a:t>
          </a:r>
          <a:r>
            <a:rPr kumimoji="1" lang="ja-JP" altLang="ja-JP" sz="1100">
              <a:solidFill>
                <a:schemeClr val="dk1"/>
              </a:solidFill>
              <a:effectLst/>
              <a:latin typeface="+mn-lt"/>
              <a:ea typeface="+mn-ea"/>
              <a:cs typeface="+mn-cs"/>
            </a:rPr>
            <a:t>次総合計画に基づくまちづくりを着実に推進するとともに、緊急に必要な事業を峻別し、投資的経費を抑制するなど、歳出の徹底的な見直しを行い、税収の徴収率維持・向上対策を柱に歳入確保に努める。</a:t>
          </a:r>
          <a:endParaRPr lang="ja-JP" altLang="ja-JP" sz="1400">
            <a:effectLst/>
          </a:endParaRP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133350</xdr:colOff>
      <xdr:row>45</xdr:row>
      <xdr:rowOff>131535</xdr:rowOff>
    </xdr:from>
    <xdr:to>
      <xdr:col>27</xdr:col>
      <xdr:colOff>184150</xdr:colOff>
      <xdr:row>45</xdr:row>
      <xdr:rowOff>131535</xdr:rowOff>
    </xdr:to>
    <xdr:cxnSp macro="">
      <xdr:nvCxnSpPr>
        <xdr:cNvPr id="50" name="直線コネクタ 49"/>
        <xdr:cNvCxnSpPr/>
      </xdr:nvCxnSpPr>
      <xdr:spPr>
        <a:xfrm>
          <a:off x="762000" y="784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160762</xdr:rowOff>
    </xdr:from>
    <xdr:ext cx="762000" cy="259045"/>
    <xdr:sp macro="" textlink="">
      <xdr:nvSpPr>
        <xdr:cNvPr id="51" name="テキスト ボックス 50"/>
        <xdr:cNvSpPr txBox="1"/>
      </xdr:nvSpPr>
      <xdr:spPr>
        <a:xfrm>
          <a:off x="0" y="770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43</xdr:row>
      <xdr:rowOff>129722</xdr:rowOff>
    </xdr:from>
    <xdr:to>
      <xdr:col>27</xdr:col>
      <xdr:colOff>184150</xdr:colOff>
      <xdr:row>43</xdr:row>
      <xdr:rowOff>129722</xdr:rowOff>
    </xdr:to>
    <xdr:cxnSp macro="">
      <xdr:nvCxnSpPr>
        <xdr:cNvPr id="52" name="直線コネクタ 51"/>
        <xdr:cNvCxnSpPr/>
      </xdr:nvCxnSpPr>
      <xdr:spPr>
        <a:xfrm>
          <a:off x="762000" y="750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158949</xdr:rowOff>
    </xdr:from>
    <xdr:ext cx="762000" cy="259045"/>
    <xdr:sp macro="" textlink="">
      <xdr:nvSpPr>
        <xdr:cNvPr id="53" name="テキスト ボックス 52"/>
        <xdr:cNvSpPr txBox="1"/>
      </xdr:nvSpPr>
      <xdr:spPr>
        <a:xfrm>
          <a:off x="0" y="735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41</xdr:row>
      <xdr:rowOff>127907</xdr:rowOff>
    </xdr:from>
    <xdr:to>
      <xdr:col>27</xdr:col>
      <xdr:colOff>184150</xdr:colOff>
      <xdr:row>41</xdr:row>
      <xdr:rowOff>127907</xdr:rowOff>
    </xdr:to>
    <xdr:cxnSp macro="">
      <xdr:nvCxnSpPr>
        <xdr:cNvPr id="54" name="直線コネクタ 53"/>
        <xdr:cNvCxnSpPr/>
      </xdr:nvCxnSpPr>
      <xdr:spPr>
        <a:xfrm>
          <a:off x="762000" y="715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40</xdr:row>
      <xdr:rowOff>157134</xdr:rowOff>
    </xdr:from>
    <xdr:ext cx="762000" cy="259045"/>
    <xdr:sp macro="" textlink="">
      <xdr:nvSpPr>
        <xdr:cNvPr id="55" name="テキスト ボックス 54"/>
        <xdr:cNvSpPr txBox="1"/>
      </xdr:nvSpPr>
      <xdr:spPr>
        <a:xfrm>
          <a:off x="0" y="701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39</xdr:row>
      <xdr:rowOff>126093</xdr:rowOff>
    </xdr:from>
    <xdr:to>
      <xdr:col>27</xdr:col>
      <xdr:colOff>184150</xdr:colOff>
      <xdr:row>39</xdr:row>
      <xdr:rowOff>126093</xdr:rowOff>
    </xdr:to>
    <xdr:cxnSp macro="">
      <xdr:nvCxnSpPr>
        <xdr:cNvPr id="56" name="直線コネクタ 55"/>
        <xdr:cNvCxnSpPr/>
      </xdr:nvCxnSpPr>
      <xdr:spPr>
        <a:xfrm>
          <a:off x="762000" y="681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38</xdr:row>
      <xdr:rowOff>155320</xdr:rowOff>
    </xdr:from>
    <xdr:ext cx="762000" cy="259045"/>
    <xdr:sp macro="" textlink="">
      <xdr:nvSpPr>
        <xdr:cNvPr id="57" name="テキスト ボックス 56"/>
        <xdr:cNvSpPr txBox="1"/>
      </xdr:nvSpPr>
      <xdr:spPr>
        <a:xfrm>
          <a:off x="0" y="667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37</xdr:row>
      <xdr:rowOff>124278</xdr:rowOff>
    </xdr:from>
    <xdr:to>
      <xdr:col>27</xdr:col>
      <xdr:colOff>184150</xdr:colOff>
      <xdr:row>37</xdr:row>
      <xdr:rowOff>124278</xdr:rowOff>
    </xdr:to>
    <xdr:cxnSp macro="">
      <xdr:nvCxnSpPr>
        <xdr:cNvPr id="58" name="直線コネクタ 57"/>
        <xdr:cNvCxnSpPr/>
      </xdr:nvCxnSpPr>
      <xdr:spPr>
        <a:xfrm>
          <a:off x="762000" y="646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36</xdr:row>
      <xdr:rowOff>153505</xdr:rowOff>
    </xdr:from>
    <xdr:ext cx="762000" cy="259045"/>
    <xdr:sp macro="" textlink="">
      <xdr:nvSpPr>
        <xdr:cNvPr id="59" name="テキスト ボックス 58"/>
        <xdr:cNvSpPr txBox="1"/>
      </xdr:nvSpPr>
      <xdr:spPr>
        <a:xfrm>
          <a:off x="0" y="632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35</xdr:row>
      <xdr:rowOff>122464</xdr:rowOff>
    </xdr:from>
    <xdr:to>
      <xdr:col>27</xdr:col>
      <xdr:colOff>184150</xdr:colOff>
      <xdr:row>35</xdr:row>
      <xdr:rowOff>122464</xdr:rowOff>
    </xdr:to>
    <xdr:cxnSp macro="">
      <xdr:nvCxnSpPr>
        <xdr:cNvPr id="60" name="直線コネクタ 59"/>
        <xdr:cNvCxnSpPr/>
      </xdr:nvCxnSpPr>
      <xdr:spPr>
        <a:xfrm>
          <a:off x="762000" y="612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34</xdr:row>
      <xdr:rowOff>151691</xdr:rowOff>
    </xdr:from>
    <xdr:ext cx="762000" cy="259045"/>
    <xdr:sp macro="" textlink="">
      <xdr:nvSpPr>
        <xdr:cNvPr id="61" name="テキスト ボックス 60"/>
        <xdr:cNvSpPr txBox="1"/>
      </xdr:nvSpPr>
      <xdr:spPr>
        <a:xfrm>
          <a:off x="0" y="598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62" name="直線コネクタ 61"/>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3" name="テキスト ボックス 62"/>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4" name="財政力グラフ枠"/>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37</xdr:row>
      <xdr:rowOff>9374</xdr:rowOff>
    </xdr:from>
    <xdr:to>
      <xdr:col>23</xdr:col>
      <xdr:colOff>133350</xdr:colOff>
      <xdr:row>44</xdr:row>
      <xdr:rowOff>130628</xdr:rowOff>
    </xdr:to>
    <xdr:cxnSp macro="">
      <xdr:nvCxnSpPr>
        <xdr:cNvPr id="65" name="直線コネクタ 64"/>
        <xdr:cNvCxnSpPr/>
      </xdr:nvCxnSpPr>
      <xdr:spPr>
        <a:xfrm flipV="1">
          <a:off x="4953000" y="6353024"/>
          <a:ext cx="0" cy="132140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44</xdr:row>
      <xdr:rowOff>102705</xdr:rowOff>
    </xdr:from>
    <xdr:ext cx="762000" cy="259045"/>
    <xdr:sp macro="" textlink="">
      <xdr:nvSpPr>
        <xdr:cNvPr id="66" name="財政力最小値テキスト"/>
        <xdr:cNvSpPr txBox="1"/>
      </xdr:nvSpPr>
      <xdr:spPr>
        <a:xfrm>
          <a:off x="5041900" y="76465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44</xdr:row>
      <xdr:rowOff>130628</xdr:rowOff>
    </xdr:from>
    <xdr:to>
      <xdr:col>24</xdr:col>
      <xdr:colOff>12700</xdr:colOff>
      <xdr:row>44</xdr:row>
      <xdr:rowOff>130628</xdr:rowOff>
    </xdr:to>
    <xdr:cxnSp macro="">
      <xdr:nvCxnSpPr>
        <xdr:cNvPr id="67" name="直線コネクタ 66"/>
        <xdr:cNvCxnSpPr/>
      </xdr:nvCxnSpPr>
      <xdr:spPr>
        <a:xfrm>
          <a:off x="4864100" y="7674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35</xdr:row>
      <xdr:rowOff>95751</xdr:rowOff>
    </xdr:from>
    <xdr:ext cx="762000" cy="259045"/>
    <xdr:sp macro="" textlink="">
      <xdr:nvSpPr>
        <xdr:cNvPr id="68" name="財政力最大値テキスト"/>
        <xdr:cNvSpPr txBox="1"/>
      </xdr:nvSpPr>
      <xdr:spPr>
        <a:xfrm>
          <a:off x="5041900" y="60965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37</xdr:row>
      <xdr:rowOff>9374</xdr:rowOff>
    </xdr:from>
    <xdr:to>
      <xdr:col>24</xdr:col>
      <xdr:colOff>12700</xdr:colOff>
      <xdr:row>37</xdr:row>
      <xdr:rowOff>9374</xdr:rowOff>
    </xdr:to>
    <xdr:cxnSp macro="">
      <xdr:nvCxnSpPr>
        <xdr:cNvPr id="69" name="直線コネクタ 68"/>
        <xdr:cNvCxnSpPr/>
      </xdr:nvCxnSpPr>
      <xdr:spPr>
        <a:xfrm>
          <a:off x="4864100" y="63530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44</xdr:row>
      <xdr:rowOff>27215</xdr:rowOff>
    </xdr:from>
    <xdr:to>
      <xdr:col>23</xdr:col>
      <xdr:colOff>133350</xdr:colOff>
      <xdr:row>44</xdr:row>
      <xdr:rowOff>27215</xdr:rowOff>
    </xdr:to>
    <xdr:cxnSp macro="">
      <xdr:nvCxnSpPr>
        <xdr:cNvPr id="70" name="直線コネクタ 69"/>
        <xdr:cNvCxnSpPr/>
      </xdr:nvCxnSpPr>
      <xdr:spPr>
        <a:xfrm>
          <a:off x="4114800" y="7571015"/>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42</xdr:row>
      <xdr:rowOff>15015</xdr:rowOff>
    </xdr:from>
    <xdr:ext cx="762000" cy="259045"/>
    <xdr:sp macro="" textlink="">
      <xdr:nvSpPr>
        <xdr:cNvPr id="71" name="財政力平均値テキスト"/>
        <xdr:cNvSpPr txBox="1"/>
      </xdr:nvSpPr>
      <xdr:spPr>
        <a:xfrm>
          <a:off x="5041900" y="721591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42</xdr:row>
      <xdr:rowOff>169938</xdr:rowOff>
    </xdr:from>
    <xdr:to>
      <xdr:col>23</xdr:col>
      <xdr:colOff>184150</xdr:colOff>
      <xdr:row>43</xdr:row>
      <xdr:rowOff>100088</xdr:rowOff>
    </xdr:to>
    <xdr:sp macro="" textlink="">
      <xdr:nvSpPr>
        <xdr:cNvPr id="72" name="フローチャート: 判断 71"/>
        <xdr:cNvSpPr/>
      </xdr:nvSpPr>
      <xdr:spPr>
        <a:xfrm>
          <a:off x="4902200" y="73708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44</xdr:row>
      <xdr:rowOff>27215</xdr:rowOff>
    </xdr:from>
    <xdr:to>
      <xdr:col>19</xdr:col>
      <xdr:colOff>133350</xdr:colOff>
      <xdr:row>44</xdr:row>
      <xdr:rowOff>27215</xdr:rowOff>
    </xdr:to>
    <xdr:cxnSp macro="">
      <xdr:nvCxnSpPr>
        <xdr:cNvPr id="73" name="直線コネクタ 72"/>
        <xdr:cNvCxnSpPr/>
      </xdr:nvCxnSpPr>
      <xdr:spPr>
        <a:xfrm>
          <a:off x="3225800" y="7571015"/>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42</xdr:row>
      <xdr:rowOff>146957</xdr:rowOff>
    </xdr:from>
    <xdr:to>
      <xdr:col>19</xdr:col>
      <xdr:colOff>184150</xdr:colOff>
      <xdr:row>43</xdr:row>
      <xdr:rowOff>77107</xdr:rowOff>
    </xdr:to>
    <xdr:sp macro="" textlink="">
      <xdr:nvSpPr>
        <xdr:cNvPr id="74" name="フローチャート: 判断 73"/>
        <xdr:cNvSpPr/>
      </xdr:nvSpPr>
      <xdr:spPr>
        <a:xfrm>
          <a:off x="4064000" y="73478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41</xdr:row>
      <xdr:rowOff>87284</xdr:rowOff>
    </xdr:from>
    <xdr:ext cx="736600" cy="259045"/>
    <xdr:sp macro="" textlink="">
      <xdr:nvSpPr>
        <xdr:cNvPr id="75" name="テキスト ボックス 74"/>
        <xdr:cNvSpPr txBox="1"/>
      </xdr:nvSpPr>
      <xdr:spPr>
        <a:xfrm>
          <a:off x="3733800" y="711673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44</xdr:row>
      <xdr:rowOff>27215</xdr:rowOff>
    </xdr:from>
    <xdr:to>
      <xdr:col>15</xdr:col>
      <xdr:colOff>82550</xdr:colOff>
      <xdr:row>44</xdr:row>
      <xdr:rowOff>38705</xdr:rowOff>
    </xdr:to>
    <xdr:cxnSp macro="">
      <xdr:nvCxnSpPr>
        <xdr:cNvPr id="76" name="直線コネクタ 75"/>
        <xdr:cNvCxnSpPr/>
      </xdr:nvCxnSpPr>
      <xdr:spPr>
        <a:xfrm flipV="1">
          <a:off x="2336800" y="7571015"/>
          <a:ext cx="889000" cy="114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42</xdr:row>
      <xdr:rowOff>158448</xdr:rowOff>
    </xdr:from>
    <xdr:to>
      <xdr:col>15</xdr:col>
      <xdr:colOff>133350</xdr:colOff>
      <xdr:row>43</xdr:row>
      <xdr:rowOff>88598</xdr:rowOff>
    </xdr:to>
    <xdr:sp macro="" textlink="">
      <xdr:nvSpPr>
        <xdr:cNvPr id="77" name="フローチャート: 判断 76"/>
        <xdr:cNvSpPr/>
      </xdr:nvSpPr>
      <xdr:spPr>
        <a:xfrm>
          <a:off x="3175000" y="73593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41</xdr:row>
      <xdr:rowOff>98775</xdr:rowOff>
    </xdr:from>
    <xdr:ext cx="762000" cy="259045"/>
    <xdr:sp macro="" textlink="">
      <xdr:nvSpPr>
        <xdr:cNvPr id="78" name="テキスト ボックス 77"/>
        <xdr:cNvSpPr txBox="1"/>
      </xdr:nvSpPr>
      <xdr:spPr>
        <a:xfrm>
          <a:off x="2844800" y="71282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44</xdr:row>
      <xdr:rowOff>27215</xdr:rowOff>
    </xdr:from>
    <xdr:to>
      <xdr:col>11</xdr:col>
      <xdr:colOff>31750</xdr:colOff>
      <xdr:row>44</xdr:row>
      <xdr:rowOff>38705</xdr:rowOff>
    </xdr:to>
    <xdr:cxnSp macro="">
      <xdr:nvCxnSpPr>
        <xdr:cNvPr id="79" name="直線コネクタ 78"/>
        <xdr:cNvCxnSpPr/>
      </xdr:nvCxnSpPr>
      <xdr:spPr>
        <a:xfrm>
          <a:off x="1447800" y="7571015"/>
          <a:ext cx="889000" cy="114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42</xdr:row>
      <xdr:rowOff>169938</xdr:rowOff>
    </xdr:from>
    <xdr:to>
      <xdr:col>11</xdr:col>
      <xdr:colOff>82550</xdr:colOff>
      <xdr:row>43</xdr:row>
      <xdr:rowOff>100088</xdr:rowOff>
    </xdr:to>
    <xdr:sp macro="" textlink="">
      <xdr:nvSpPr>
        <xdr:cNvPr id="80" name="フローチャート: 判断 79"/>
        <xdr:cNvSpPr/>
      </xdr:nvSpPr>
      <xdr:spPr>
        <a:xfrm>
          <a:off x="2286000" y="73708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41</xdr:row>
      <xdr:rowOff>110265</xdr:rowOff>
    </xdr:from>
    <xdr:ext cx="762000" cy="259045"/>
    <xdr:sp macro="" textlink="">
      <xdr:nvSpPr>
        <xdr:cNvPr id="81" name="テキスト ボックス 80"/>
        <xdr:cNvSpPr txBox="1"/>
      </xdr:nvSpPr>
      <xdr:spPr>
        <a:xfrm>
          <a:off x="1955800" y="71397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43</xdr:row>
      <xdr:rowOff>9978</xdr:rowOff>
    </xdr:from>
    <xdr:to>
      <xdr:col>7</xdr:col>
      <xdr:colOff>31750</xdr:colOff>
      <xdr:row>43</xdr:row>
      <xdr:rowOff>111578</xdr:rowOff>
    </xdr:to>
    <xdr:sp macro="" textlink="">
      <xdr:nvSpPr>
        <xdr:cNvPr id="82" name="フローチャート: 判断 81"/>
        <xdr:cNvSpPr/>
      </xdr:nvSpPr>
      <xdr:spPr>
        <a:xfrm>
          <a:off x="1397000" y="73823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41</xdr:row>
      <xdr:rowOff>121755</xdr:rowOff>
    </xdr:from>
    <xdr:ext cx="762000" cy="259045"/>
    <xdr:sp macro="" textlink="">
      <xdr:nvSpPr>
        <xdr:cNvPr id="83" name="テキスト ボックス 82"/>
        <xdr:cNvSpPr txBox="1"/>
      </xdr:nvSpPr>
      <xdr:spPr>
        <a:xfrm>
          <a:off x="1066800" y="7151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4" name="テキスト ボックス 83"/>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5" name="テキスト ボックス 84"/>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6" name="テキスト ボックス 85"/>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7" name="テキスト ボックス 86"/>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8" name="テキスト ボックス 87"/>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43</xdr:row>
      <xdr:rowOff>147865</xdr:rowOff>
    </xdr:from>
    <xdr:to>
      <xdr:col>23</xdr:col>
      <xdr:colOff>184150</xdr:colOff>
      <xdr:row>44</xdr:row>
      <xdr:rowOff>78015</xdr:rowOff>
    </xdr:to>
    <xdr:sp macro="" textlink="">
      <xdr:nvSpPr>
        <xdr:cNvPr id="89" name="楕円 88"/>
        <xdr:cNvSpPr/>
      </xdr:nvSpPr>
      <xdr:spPr>
        <a:xfrm>
          <a:off x="4902200" y="75202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43</xdr:row>
      <xdr:rowOff>43742</xdr:rowOff>
    </xdr:from>
    <xdr:ext cx="762000" cy="259045"/>
    <xdr:sp macro="" textlink="">
      <xdr:nvSpPr>
        <xdr:cNvPr id="90" name="財政力該当値テキスト"/>
        <xdr:cNvSpPr txBox="1"/>
      </xdr:nvSpPr>
      <xdr:spPr>
        <a:xfrm>
          <a:off x="5041900" y="74160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43</xdr:row>
      <xdr:rowOff>147865</xdr:rowOff>
    </xdr:from>
    <xdr:to>
      <xdr:col>19</xdr:col>
      <xdr:colOff>184150</xdr:colOff>
      <xdr:row>44</xdr:row>
      <xdr:rowOff>78015</xdr:rowOff>
    </xdr:to>
    <xdr:sp macro="" textlink="">
      <xdr:nvSpPr>
        <xdr:cNvPr id="91" name="楕円 90"/>
        <xdr:cNvSpPr/>
      </xdr:nvSpPr>
      <xdr:spPr>
        <a:xfrm>
          <a:off x="4064000" y="75202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44</xdr:row>
      <xdr:rowOff>62792</xdr:rowOff>
    </xdr:from>
    <xdr:ext cx="736600" cy="259045"/>
    <xdr:sp macro="" textlink="">
      <xdr:nvSpPr>
        <xdr:cNvPr id="92" name="テキスト ボックス 91"/>
        <xdr:cNvSpPr txBox="1"/>
      </xdr:nvSpPr>
      <xdr:spPr>
        <a:xfrm>
          <a:off x="3733800" y="760659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43</xdr:row>
      <xdr:rowOff>147865</xdr:rowOff>
    </xdr:from>
    <xdr:to>
      <xdr:col>15</xdr:col>
      <xdr:colOff>133350</xdr:colOff>
      <xdr:row>44</xdr:row>
      <xdr:rowOff>78015</xdr:rowOff>
    </xdr:to>
    <xdr:sp macro="" textlink="">
      <xdr:nvSpPr>
        <xdr:cNvPr id="93" name="楕円 92"/>
        <xdr:cNvSpPr/>
      </xdr:nvSpPr>
      <xdr:spPr>
        <a:xfrm>
          <a:off x="3175000" y="75202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44</xdr:row>
      <xdr:rowOff>62792</xdr:rowOff>
    </xdr:from>
    <xdr:ext cx="762000" cy="259045"/>
    <xdr:sp macro="" textlink="">
      <xdr:nvSpPr>
        <xdr:cNvPr id="94" name="テキスト ボックス 93"/>
        <xdr:cNvSpPr txBox="1"/>
      </xdr:nvSpPr>
      <xdr:spPr>
        <a:xfrm>
          <a:off x="2844800" y="76065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43</xdr:row>
      <xdr:rowOff>159355</xdr:rowOff>
    </xdr:from>
    <xdr:to>
      <xdr:col>11</xdr:col>
      <xdr:colOff>82550</xdr:colOff>
      <xdr:row>44</xdr:row>
      <xdr:rowOff>89505</xdr:rowOff>
    </xdr:to>
    <xdr:sp macro="" textlink="">
      <xdr:nvSpPr>
        <xdr:cNvPr id="95" name="楕円 94"/>
        <xdr:cNvSpPr/>
      </xdr:nvSpPr>
      <xdr:spPr>
        <a:xfrm>
          <a:off x="2286000" y="75317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44</xdr:row>
      <xdr:rowOff>74282</xdr:rowOff>
    </xdr:from>
    <xdr:ext cx="762000" cy="259045"/>
    <xdr:sp macro="" textlink="">
      <xdr:nvSpPr>
        <xdr:cNvPr id="96" name="テキスト ボックス 95"/>
        <xdr:cNvSpPr txBox="1"/>
      </xdr:nvSpPr>
      <xdr:spPr>
        <a:xfrm>
          <a:off x="1955800" y="76180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43</xdr:row>
      <xdr:rowOff>147865</xdr:rowOff>
    </xdr:from>
    <xdr:to>
      <xdr:col>7</xdr:col>
      <xdr:colOff>31750</xdr:colOff>
      <xdr:row>44</xdr:row>
      <xdr:rowOff>78015</xdr:rowOff>
    </xdr:to>
    <xdr:sp macro="" textlink="">
      <xdr:nvSpPr>
        <xdr:cNvPr id="97" name="楕円 96"/>
        <xdr:cNvSpPr/>
      </xdr:nvSpPr>
      <xdr:spPr>
        <a:xfrm>
          <a:off x="1397000" y="75202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44</xdr:row>
      <xdr:rowOff>62792</xdr:rowOff>
    </xdr:from>
    <xdr:ext cx="762000" cy="259045"/>
    <xdr:sp macro="" textlink="">
      <xdr:nvSpPr>
        <xdr:cNvPr id="98" name="テキスト ボックス 97"/>
        <xdr:cNvSpPr txBox="1"/>
      </xdr:nvSpPr>
      <xdr:spPr>
        <a:xfrm>
          <a:off x="1066800" y="76065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99" name="正方形/長方形 98"/>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100" name="テキスト ボックス 99"/>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101" name="テキスト ボックス 100"/>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[92.2%]</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102" name="正方形/長方形 101"/>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3" name="正方形/長方形 102"/>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4" name="正方形/長方形 103"/>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5" name="正方形/長方形 104"/>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6" name="正方形/長方形 105"/>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山形県平均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7" name="正方形/長方形 106"/>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8" name="正方形/長方形 107"/>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09" name="正方形/長方形 108"/>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10" name="正方形/長方形 109"/>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11" name="テキスト ボックス 110"/>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en-US" altLang="ja-JP" sz="1100">
              <a:solidFill>
                <a:schemeClr val="dk1"/>
              </a:solidFill>
              <a:effectLst/>
              <a:latin typeface="+mn-lt"/>
              <a:ea typeface="+mn-ea"/>
              <a:cs typeface="+mn-cs"/>
            </a:rPr>
            <a:t> </a:t>
          </a:r>
          <a:r>
            <a:rPr kumimoji="1" lang="ja-JP" altLang="en-US" sz="1100">
              <a:solidFill>
                <a:schemeClr val="dk1"/>
              </a:solidFill>
              <a:effectLst/>
              <a:latin typeface="+mn-lt"/>
              <a:ea typeface="+mn-ea"/>
              <a:cs typeface="+mn-cs"/>
            </a:rPr>
            <a:t>　</a:t>
          </a:r>
          <a:r>
            <a:rPr kumimoji="1" lang="ja-JP" altLang="ja-JP" sz="1100">
              <a:solidFill>
                <a:schemeClr val="dk1"/>
              </a:solidFill>
              <a:effectLst/>
              <a:latin typeface="+mn-lt"/>
              <a:ea typeface="+mn-ea"/>
              <a:cs typeface="+mn-cs"/>
            </a:rPr>
            <a:t>前年度比</a:t>
          </a:r>
          <a:r>
            <a:rPr kumimoji="1" lang="en-US" altLang="ja-JP" sz="1100">
              <a:solidFill>
                <a:schemeClr val="dk1"/>
              </a:solidFill>
              <a:effectLst/>
              <a:latin typeface="+mn-lt"/>
              <a:ea typeface="+mn-ea"/>
              <a:cs typeface="+mn-cs"/>
            </a:rPr>
            <a:t>3.1</a:t>
          </a:r>
          <a:r>
            <a:rPr kumimoji="1" lang="ja-JP" altLang="ja-JP" sz="1100">
              <a:solidFill>
                <a:schemeClr val="dk1"/>
              </a:solidFill>
              <a:effectLst/>
              <a:latin typeface="+mn-lt"/>
              <a:ea typeface="+mn-ea"/>
              <a:cs typeface="+mn-cs"/>
            </a:rPr>
            <a:t>ポイント</a:t>
          </a:r>
          <a:r>
            <a:rPr kumimoji="1" lang="ja-JP" altLang="en-US" sz="1100">
              <a:solidFill>
                <a:schemeClr val="dk1"/>
              </a:solidFill>
              <a:effectLst/>
              <a:latin typeface="+mn-lt"/>
              <a:ea typeface="+mn-ea"/>
              <a:cs typeface="+mn-cs"/>
            </a:rPr>
            <a:t>減少した。</a:t>
          </a:r>
          <a:r>
            <a:rPr kumimoji="1" lang="ja-JP" altLang="ja-JP" sz="1100">
              <a:solidFill>
                <a:schemeClr val="dk1"/>
              </a:solidFill>
              <a:effectLst/>
              <a:latin typeface="+mn-lt"/>
              <a:ea typeface="+mn-ea"/>
              <a:cs typeface="+mn-cs"/>
            </a:rPr>
            <a:t>これは、歳入経常一般財源のうち普通交付税が</a:t>
          </a:r>
          <a:r>
            <a:rPr kumimoji="1" lang="ja-JP" altLang="en-US" sz="1100">
              <a:solidFill>
                <a:schemeClr val="dk1"/>
              </a:solidFill>
              <a:effectLst/>
              <a:latin typeface="+mn-lt"/>
              <a:ea typeface="+mn-ea"/>
              <a:cs typeface="+mn-cs"/>
            </a:rPr>
            <a:t>前年比</a:t>
          </a:r>
          <a:r>
            <a:rPr kumimoji="1" lang="en-US" altLang="ja-JP" sz="1100">
              <a:solidFill>
                <a:schemeClr val="dk1"/>
              </a:solidFill>
              <a:effectLst/>
              <a:latin typeface="+mn-lt"/>
              <a:ea typeface="+mn-ea"/>
              <a:cs typeface="+mn-cs"/>
            </a:rPr>
            <a:t>2.5%</a:t>
          </a:r>
          <a:r>
            <a:rPr kumimoji="1" lang="ja-JP" altLang="en-US" sz="1100">
              <a:solidFill>
                <a:schemeClr val="dk1"/>
              </a:solidFill>
              <a:effectLst/>
              <a:latin typeface="+mn-lt"/>
              <a:ea typeface="+mn-ea"/>
              <a:cs typeface="+mn-cs"/>
            </a:rPr>
            <a:t>増加</a:t>
          </a:r>
          <a:r>
            <a:rPr kumimoji="1" lang="ja-JP" altLang="ja-JP" sz="1100">
              <a:solidFill>
                <a:schemeClr val="dk1"/>
              </a:solidFill>
              <a:effectLst/>
              <a:latin typeface="+mn-lt"/>
              <a:ea typeface="+mn-ea"/>
              <a:cs typeface="+mn-cs"/>
            </a:rPr>
            <a:t>したほか、歳出においても、</a:t>
          </a:r>
          <a:r>
            <a:rPr kumimoji="1" lang="ja-JP" altLang="en-US" sz="1100">
              <a:solidFill>
                <a:schemeClr val="dk1"/>
              </a:solidFill>
              <a:effectLst/>
              <a:latin typeface="+mn-lt"/>
              <a:ea typeface="+mn-ea"/>
              <a:cs typeface="+mn-cs"/>
            </a:rPr>
            <a:t>扶助費が減少</a:t>
          </a:r>
          <a:r>
            <a:rPr kumimoji="1" lang="ja-JP" altLang="ja-JP" sz="1100">
              <a:solidFill>
                <a:schemeClr val="dk1"/>
              </a:solidFill>
              <a:effectLst/>
              <a:latin typeface="+mn-lt"/>
              <a:ea typeface="+mn-ea"/>
              <a:cs typeface="+mn-cs"/>
            </a:rPr>
            <a:t>した</a:t>
          </a:r>
          <a:r>
            <a:rPr kumimoji="1" lang="ja-JP" altLang="en-US" sz="1100">
              <a:solidFill>
                <a:schemeClr val="dk1"/>
              </a:solidFill>
              <a:effectLst/>
              <a:latin typeface="+mn-lt"/>
              <a:ea typeface="+mn-ea"/>
              <a:cs typeface="+mn-cs"/>
            </a:rPr>
            <a:t>ことなどが影響した</a:t>
          </a:r>
          <a:r>
            <a:rPr kumimoji="1" lang="ja-JP" altLang="ja-JP" sz="1100">
              <a:solidFill>
                <a:schemeClr val="dk1"/>
              </a:solidFill>
              <a:effectLst/>
              <a:latin typeface="+mn-lt"/>
              <a:ea typeface="+mn-ea"/>
              <a:cs typeface="+mn-cs"/>
            </a:rPr>
            <a:t>。</a:t>
          </a:r>
          <a:r>
            <a:rPr kumimoji="1" lang="ja-JP" altLang="en-US" sz="1100">
              <a:solidFill>
                <a:schemeClr val="dk1"/>
              </a:solidFill>
              <a:effectLst/>
              <a:latin typeface="+mn-lt"/>
              <a:ea typeface="+mn-ea"/>
              <a:cs typeface="+mn-cs"/>
            </a:rPr>
            <a:t>依然</a:t>
          </a:r>
          <a:r>
            <a:rPr kumimoji="1" lang="ja-JP" altLang="ja-JP" sz="1100">
              <a:solidFill>
                <a:schemeClr val="dk1"/>
              </a:solidFill>
              <a:effectLst/>
              <a:latin typeface="+mn-lt"/>
              <a:ea typeface="+mn-ea"/>
              <a:cs typeface="+mn-cs"/>
            </a:rPr>
            <a:t>として、依存財源に大きく左右される状況ではあるが、財源確保の取組として平成</a:t>
          </a:r>
          <a:r>
            <a:rPr kumimoji="1" lang="en-US" altLang="ja-JP" sz="1100">
              <a:solidFill>
                <a:schemeClr val="dk1"/>
              </a:solidFill>
              <a:effectLst/>
              <a:latin typeface="+mn-lt"/>
              <a:ea typeface="+mn-ea"/>
              <a:cs typeface="+mn-cs"/>
            </a:rPr>
            <a:t>19</a:t>
          </a:r>
          <a:r>
            <a:rPr kumimoji="1" lang="ja-JP" altLang="ja-JP" sz="1100">
              <a:solidFill>
                <a:schemeClr val="dk1"/>
              </a:solidFill>
              <a:effectLst/>
              <a:latin typeface="+mn-lt"/>
              <a:ea typeface="+mn-ea"/>
              <a:cs typeface="+mn-cs"/>
            </a:rPr>
            <a:t>年度から町税相談員</a:t>
          </a:r>
          <a:r>
            <a:rPr kumimoji="1" lang="en-US" altLang="ja-JP" sz="1100">
              <a:solidFill>
                <a:schemeClr val="dk1"/>
              </a:solidFill>
              <a:effectLst/>
              <a:latin typeface="+mn-lt"/>
              <a:ea typeface="+mn-ea"/>
              <a:cs typeface="+mn-cs"/>
            </a:rPr>
            <a:t>1</a:t>
          </a:r>
          <a:r>
            <a:rPr kumimoji="1" lang="ja-JP" altLang="ja-JP" sz="1100">
              <a:solidFill>
                <a:schemeClr val="dk1"/>
              </a:solidFill>
              <a:effectLst/>
              <a:latin typeface="+mn-lt"/>
              <a:ea typeface="+mn-ea"/>
              <a:cs typeface="+mn-cs"/>
            </a:rPr>
            <a:t>名を配置し、町税徴収等について定期訪問を実施し一定の効果を得ており、経常経費については、今後とも優先度を見極めながら、事務事業の見直し等を進め、義務的経費の削減に努めることとしている。</a:t>
          </a:r>
          <a:endParaRPr lang="ja-JP" altLang="ja-JP" sz="1400">
            <a:effectLst/>
          </a:endParaRPr>
        </a:p>
      </xdr:txBody>
    </xdr:sp>
    <xdr:clientData/>
  </xdr:twoCellAnchor>
  <xdr:oneCellAnchor>
    <xdr:from>
      <xdr:col>3</xdr:col>
      <xdr:colOff>95250</xdr:colOff>
      <xdr:row>54</xdr:row>
      <xdr:rowOff>139700</xdr:rowOff>
    </xdr:from>
    <xdr:ext cx="298543" cy="225703"/>
    <xdr:sp macro="" textlink="">
      <xdr:nvSpPr>
        <xdr:cNvPr id="112" name="テキスト ボックス 111"/>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3" name="直線コネクタ 112"/>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4" name="テキスト ボックス 113"/>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67</xdr:row>
      <xdr:rowOff>31750</xdr:rowOff>
    </xdr:from>
    <xdr:to>
      <xdr:col>27</xdr:col>
      <xdr:colOff>184150</xdr:colOff>
      <xdr:row>67</xdr:row>
      <xdr:rowOff>31750</xdr:rowOff>
    </xdr:to>
    <xdr:cxnSp macro="">
      <xdr:nvCxnSpPr>
        <xdr:cNvPr id="115" name="直線コネクタ 114"/>
        <xdr:cNvCxnSpPr/>
      </xdr:nvCxnSpPr>
      <xdr:spPr>
        <a:xfrm>
          <a:off x="762000" y="1151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60977</xdr:rowOff>
    </xdr:from>
    <xdr:ext cx="762000" cy="259045"/>
    <xdr:sp macro="" textlink="">
      <xdr:nvSpPr>
        <xdr:cNvPr id="116" name="テキスト ボックス 115"/>
        <xdr:cNvSpPr txBox="1"/>
      </xdr:nvSpPr>
      <xdr:spPr>
        <a:xfrm>
          <a:off x="0" y="1137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64</xdr:row>
      <xdr:rowOff>63500</xdr:rowOff>
    </xdr:from>
    <xdr:to>
      <xdr:col>27</xdr:col>
      <xdr:colOff>184150</xdr:colOff>
      <xdr:row>64</xdr:row>
      <xdr:rowOff>63500</xdr:rowOff>
    </xdr:to>
    <xdr:cxnSp macro="">
      <xdr:nvCxnSpPr>
        <xdr:cNvPr id="117" name="直線コネクタ 116"/>
        <xdr:cNvCxnSpPr/>
      </xdr:nvCxnSpPr>
      <xdr:spPr>
        <a:xfrm>
          <a:off x="762000" y="1103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63</xdr:row>
      <xdr:rowOff>92727</xdr:rowOff>
    </xdr:from>
    <xdr:ext cx="762000" cy="259045"/>
    <xdr:sp macro="" textlink="">
      <xdr:nvSpPr>
        <xdr:cNvPr id="118" name="テキスト ボックス 117"/>
        <xdr:cNvSpPr txBox="1"/>
      </xdr:nvSpPr>
      <xdr:spPr>
        <a:xfrm>
          <a:off x="0" y="1089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61</xdr:row>
      <xdr:rowOff>95250</xdr:rowOff>
    </xdr:from>
    <xdr:to>
      <xdr:col>27</xdr:col>
      <xdr:colOff>184150</xdr:colOff>
      <xdr:row>61</xdr:row>
      <xdr:rowOff>95250</xdr:rowOff>
    </xdr:to>
    <xdr:cxnSp macro="">
      <xdr:nvCxnSpPr>
        <xdr:cNvPr id="119" name="直線コネクタ 118"/>
        <xdr:cNvCxnSpPr/>
      </xdr:nvCxnSpPr>
      <xdr:spPr>
        <a:xfrm>
          <a:off x="762000" y="1055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60</xdr:row>
      <xdr:rowOff>124477</xdr:rowOff>
    </xdr:from>
    <xdr:ext cx="762000" cy="259045"/>
    <xdr:sp macro="" textlink="">
      <xdr:nvSpPr>
        <xdr:cNvPr id="120" name="テキスト ボックス 119"/>
        <xdr:cNvSpPr txBox="1"/>
      </xdr:nvSpPr>
      <xdr:spPr>
        <a:xfrm>
          <a:off x="0" y="1041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58</xdr:row>
      <xdr:rowOff>127000</xdr:rowOff>
    </xdr:from>
    <xdr:to>
      <xdr:col>27</xdr:col>
      <xdr:colOff>184150</xdr:colOff>
      <xdr:row>58</xdr:row>
      <xdr:rowOff>127000</xdr:rowOff>
    </xdr:to>
    <xdr:cxnSp macro="">
      <xdr:nvCxnSpPr>
        <xdr:cNvPr id="121" name="直線コネクタ 120"/>
        <xdr:cNvCxnSpPr/>
      </xdr:nvCxnSpPr>
      <xdr:spPr>
        <a:xfrm>
          <a:off x="762000" y="1007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156227</xdr:rowOff>
    </xdr:from>
    <xdr:ext cx="762000" cy="259045"/>
    <xdr:sp macro="" textlink="">
      <xdr:nvSpPr>
        <xdr:cNvPr id="122" name="テキスト ボックス 121"/>
        <xdr:cNvSpPr txBox="1"/>
      </xdr:nvSpPr>
      <xdr:spPr>
        <a:xfrm>
          <a:off x="0" y="992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3" name="直線コネクタ 122"/>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4" name="テキスト ボックス 123"/>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5" name="財政構造の弾力性グラフ枠"/>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58</xdr:row>
      <xdr:rowOff>160782</xdr:rowOff>
    </xdr:from>
    <xdr:to>
      <xdr:col>23</xdr:col>
      <xdr:colOff>133350</xdr:colOff>
      <xdr:row>67</xdr:row>
      <xdr:rowOff>7620</xdr:rowOff>
    </xdr:to>
    <xdr:cxnSp macro="">
      <xdr:nvCxnSpPr>
        <xdr:cNvPr id="126" name="直線コネクタ 125"/>
        <xdr:cNvCxnSpPr/>
      </xdr:nvCxnSpPr>
      <xdr:spPr>
        <a:xfrm flipV="1">
          <a:off x="4953000" y="10104882"/>
          <a:ext cx="0" cy="1389888"/>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66</xdr:row>
      <xdr:rowOff>151147</xdr:rowOff>
    </xdr:from>
    <xdr:ext cx="762000" cy="259045"/>
    <xdr:sp macro="" textlink="">
      <xdr:nvSpPr>
        <xdr:cNvPr id="127" name="財政構造の弾力性最小値テキスト"/>
        <xdr:cNvSpPr txBox="1"/>
      </xdr:nvSpPr>
      <xdr:spPr>
        <a:xfrm>
          <a:off x="5041900" y="114668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67</xdr:row>
      <xdr:rowOff>7620</xdr:rowOff>
    </xdr:from>
    <xdr:to>
      <xdr:col>24</xdr:col>
      <xdr:colOff>12700</xdr:colOff>
      <xdr:row>67</xdr:row>
      <xdr:rowOff>7620</xdr:rowOff>
    </xdr:to>
    <xdr:cxnSp macro="">
      <xdr:nvCxnSpPr>
        <xdr:cNvPr id="128" name="直線コネクタ 127"/>
        <xdr:cNvCxnSpPr/>
      </xdr:nvCxnSpPr>
      <xdr:spPr>
        <a:xfrm>
          <a:off x="4864100" y="114947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57</xdr:row>
      <xdr:rowOff>75709</xdr:rowOff>
    </xdr:from>
    <xdr:ext cx="762000" cy="259045"/>
    <xdr:sp macro="" textlink="">
      <xdr:nvSpPr>
        <xdr:cNvPr id="129" name="財政構造の弾力性最大値テキスト"/>
        <xdr:cNvSpPr txBox="1"/>
      </xdr:nvSpPr>
      <xdr:spPr>
        <a:xfrm>
          <a:off x="5041900" y="984835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58</xdr:row>
      <xdr:rowOff>160782</xdr:rowOff>
    </xdr:from>
    <xdr:to>
      <xdr:col>24</xdr:col>
      <xdr:colOff>12700</xdr:colOff>
      <xdr:row>58</xdr:row>
      <xdr:rowOff>160782</xdr:rowOff>
    </xdr:to>
    <xdr:cxnSp macro="">
      <xdr:nvCxnSpPr>
        <xdr:cNvPr id="130" name="直線コネクタ 129"/>
        <xdr:cNvCxnSpPr/>
      </xdr:nvCxnSpPr>
      <xdr:spPr>
        <a:xfrm>
          <a:off x="4864100" y="101048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64</xdr:row>
      <xdr:rowOff>169672</xdr:rowOff>
    </xdr:from>
    <xdr:to>
      <xdr:col>23</xdr:col>
      <xdr:colOff>133350</xdr:colOff>
      <xdr:row>65</xdr:row>
      <xdr:rowOff>147828</xdr:rowOff>
    </xdr:to>
    <xdr:cxnSp macro="">
      <xdr:nvCxnSpPr>
        <xdr:cNvPr id="131" name="直線コネクタ 130"/>
        <xdr:cNvCxnSpPr/>
      </xdr:nvCxnSpPr>
      <xdr:spPr>
        <a:xfrm flipV="1">
          <a:off x="4114800" y="11142472"/>
          <a:ext cx="838200" cy="1496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62</xdr:row>
      <xdr:rowOff>137939</xdr:rowOff>
    </xdr:from>
    <xdr:ext cx="762000" cy="259045"/>
    <xdr:sp macro="" textlink="">
      <xdr:nvSpPr>
        <xdr:cNvPr id="132" name="財政構造の弾力性平均値テキスト"/>
        <xdr:cNvSpPr txBox="1"/>
      </xdr:nvSpPr>
      <xdr:spPr>
        <a:xfrm>
          <a:off x="5041900" y="1076783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63</xdr:row>
      <xdr:rowOff>121412</xdr:rowOff>
    </xdr:from>
    <xdr:to>
      <xdr:col>23</xdr:col>
      <xdr:colOff>184150</xdr:colOff>
      <xdr:row>64</xdr:row>
      <xdr:rowOff>51562</xdr:rowOff>
    </xdr:to>
    <xdr:sp macro="" textlink="">
      <xdr:nvSpPr>
        <xdr:cNvPr id="133" name="フローチャート: 判断 132"/>
        <xdr:cNvSpPr/>
      </xdr:nvSpPr>
      <xdr:spPr>
        <a:xfrm>
          <a:off x="4902200" y="109227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64</xdr:row>
      <xdr:rowOff>102108</xdr:rowOff>
    </xdr:from>
    <xdr:to>
      <xdr:col>19</xdr:col>
      <xdr:colOff>133350</xdr:colOff>
      <xdr:row>65</xdr:row>
      <xdr:rowOff>147828</xdr:rowOff>
    </xdr:to>
    <xdr:cxnSp macro="">
      <xdr:nvCxnSpPr>
        <xdr:cNvPr id="134" name="直線コネクタ 133"/>
        <xdr:cNvCxnSpPr/>
      </xdr:nvCxnSpPr>
      <xdr:spPr>
        <a:xfrm>
          <a:off x="3225800" y="11074908"/>
          <a:ext cx="889000" cy="2171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63</xdr:row>
      <xdr:rowOff>68326</xdr:rowOff>
    </xdr:from>
    <xdr:to>
      <xdr:col>19</xdr:col>
      <xdr:colOff>184150</xdr:colOff>
      <xdr:row>63</xdr:row>
      <xdr:rowOff>169926</xdr:rowOff>
    </xdr:to>
    <xdr:sp macro="" textlink="">
      <xdr:nvSpPr>
        <xdr:cNvPr id="135" name="フローチャート: 判断 134"/>
        <xdr:cNvSpPr/>
      </xdr:nvSpPr>
      <xdr:spPr>
        <a:xfrm>
          <a:off x="4064000" y="108696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62</xdr:row>
      <xdr:rowOff>8653</xdr:rowOff>
    </xdr:from>
    <xdr:ext cx="736600" cy="259045"/>
    <xdr:sp macro="" textlink="">
      <xdr:nvSpPr>
        <xdr:cNvPr id="136" name="テキスト ボックス 135"/>
        <xdr:cNvSpPr txBox="1"/>
      </xdr:nvSpPr>
      <xdr:spPr>
        <a:xfrm>
          <a:off x="3733800" y="1063855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63</xdr:row>
      <xdr:rowOff>123952</xdr:rowOff>
    </xdr:from>
    <xdr:to>
      <xdr:col>15</xdr:col>
      <xdr:colOff>82550</xdr:colOff>
      <xdr:row>64</xdr:row>
      <xdr:rowOff>102108</xdr:rowOff>
    </xdr:to>
    <xdr:cxnSp macro="">
      <xdr:nvCxnSpPr>
        <xdr:cNvPr id="137" name="直線コネクタ 136"/>
        <xdr:cNvCxnSpPr/>
      </xdr:nvCxnSpPr>
      <xdr:spPr>
        <a:xfrm>
          <a:off x="2336800" y="10925302"/>
          <a:ext cx="889000" cy="1496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63</xdr:row>
      <xdr:rowOff>34544</xdr:rowOff>
    </xdr:from>
    <xdr:to>
      <xdr:col>15</xdr:col>
      <xdr:colOff>133350</xdr:colOff>
      <xdr:row>63</xdr:row>
      <xdr:rowOff>136144</xdr:rowOff>
    </xdr:to>
    <xdr:sp macro="" textlink="">
      <xdr:nvSpPr>
        <xdr:cNvPr id="138" name="フローチャート: 判断 137"/>
        <xdr:cNvSpPr/>
      </xdr:nvSpPr>
      <xdr:spPr>
        <a:xfrm>
          <a:off x="3175000" y="108358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61</xdr:row>
      <xdr:rowOff>146321</xdr:rowOff>
    </xdr:from>
    <xdr:ext cx="762000" cy="259045"/>
    <xdr:sp macro="" textlink="">
      <xdr:nvSpPr>
        <xdr:cNvPr id="139" name="テキスト ボックス 138"/>
        <xdr:cNvSpPr txBox="1"/>
      </xdr:nvSpPr>
      <xdr:spPr>
        <a:xfrm>
          <a:off x="2844800" y="106047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62</xdr:row>
      <xdr:rowOff>78232</xdr:rowOff>
    </xdr:from>
    <xdr:to>
      <xdr:col>11</xdr:col>
      <xdr:colOff>31750</xdr:colOff>
      <xdr:row>63</xdr:row>
      <xdr:rowOff>123952</xdr:rowOff>
    </xdr:to>
    <xdr:cxnSp macro="">
      <xdr:nvCxnSpPr>
        <xdr:cNvPr id="140" name="直線コネクタ 139"/>
        <xdr:cNvCxnSpPr/>
      </xdr:nvCxnSpPr>
      <xdr:spPr>
        <a:xfrm>
          <a:off x="1447800" y="10708132"/>
          <a:ext cx="889000" cy="2171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62</xdr:row>
      <xdr:rowOff>157734</xdr:rowOff>
    </xdr:from>
    <xdr:to>
      <xdr:col>11</xdr:col>
      <xdr:colOff>82550</xdr:colOff>
      <xdr:row>63</xdr:row>
      <xdr:rowOff>87884</xdr:rowOff>
    </xdr:to>
    <xdr:sp macro="" textlink="">
      <xdr:nvSpPr>
        <xdr:cNvPr id="141" name="フローチャート: 判断 140"/>
        <xdr:cNvSpPr/>
      </xdr:nvSpPr>
      <xdr:spPr>
        <a:xfrm>
          <a:off x="2286000" y="107876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61</xdr:row>
      <xdr:rowOff>98061</xdr:rowOff>
    </xdr:from>
    <xdr:ext cx="762000" cy="259045"/>
    <xdr:sp macro="" textlink="">
      <xdr:nvSpPr>
        <xdr:cNvPr id="142" name="テキスト ボックス 141"/>
        <xdr:cNvSpPr txBox="1"/>
      </xdr:nvSpPr>
      <xdr:spPr>
        <a:xfrm>
          <a:off x="1955800" y="105565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62</xdr:row>
      <xdr:rowOff>32258</xdr:rowOff>
    </xdr:from>
    <xdr:to>
      <xdr:col>7</xdr:col>
      <xdr:colOff>31750</xdr:colOff>
      <xdr:row>62</xdr:row>
      <xdr:rowOff>133858</xdr:rowOff>
    </xdr:to>
    <xdr:sp macro="" textlink="">
      <xdr:nvSpPr>
        <xdr:cNvPr id="143" name="フローチャート: 判断 142"/>
        <xdr:cNvSpPr/>
      </xdr:nvSpPr>
      <xdr:spPr>
        <a:xfrm>
          <a:off x="1397000" y="106621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62</xdr:row>
      <xdr:rowOff>118635</xdr:rowOff>
    </xdr:from>
    <xdr:ext cx="762000" cy="259045"/>
    <xdr:sp macro="" textlink="">
      <xdr:nvSpPr>
        <xdr:cNvPr id="144" name="テキスト ボックス 143"/>
        <xdr:cNvSpPr txBox="1"/>
      </xdr:nvSpPr>
      <xdr:spPr>
        <a:xfrm>
          <a:off x="1066800" y="107485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5" name="テキスト ボックス 144"/>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46" name="テキスト ボックス 145"/>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47" name="テキスト ボックス 146"/>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48" name="テキスト ボックス 147"/>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49" name="テキスト ボックス 148"/>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64</xdr:row>
      <xdr:rowOff>118872</xdr:rowOff>
    </xdr:from>
    <xdr:to>
      <xdr:col>23</xdr:col>
      <xdr:colOff>184150</xdr:colOff>
      <xdr:row>65</xdr:row>
      <xdr:rowOff>49022</xdr:rowOff>
    </xdr:to>
    <xdr:sp macro="" textlink="">
      <xdr:nvSpPr>
        <xdr:cNvPr id="150" name="楕円 149"/>
        <xdr:cNvSpPr/>
      </xdr:nvSpPr>
      <xdr:spPr>
        <a:xfrm>
          <a:off x="4902200" y="110916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64</xdr:row>
      <xdr:rowOff>90949</xdr:rowOff>
    </xdr:from>
    <xdr:ext cx="762000" cy="259045"/>
    <xdr:sp macro="" textlink="">
      <xdr:nvSpPr>
        <xdr:cNvPr id="151" name="財政構造の弾力性該当値テキスト"/>
        <xdr:cNvSpPr txBox="1"/>
      </xdr:nvSpPr>
      <xdr:spPr>
        <a:xfrm>
          <a:off x="5041900" y="110637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65</xdr:row>
      <xdr:rowOff>97028</xdr:rowOff>
    </xdr:from>
    <xdr:to>
      <xdr:col>19</xdr:col>
      <xdr:colOff>184150</xdr:colOff>
      <xdr:row>66</xdr:row>
      <xdr:rowOff>27178</xdr:rowOff>
    </xdr:to>
    <xdr:sp macro="" textlink="">
      <xdr:nvSpPr>
        <xdr:cNvPr id="152" name="楕円 151"/>
        <xdr:cNvSpPr/>
      </xdr:nvSpPr>
      <xdr:spPr>
        <a:xfrm>
          <a:off x="4064000" y="112412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66</xdr:row>
      <xdr:rowOff>11955</xdr:rowOff>
    </xdr:from>
    <xdr:ext cx="736600" cy="259045"/>
    <xdr:sp macro="" textlink="">
      <xdr:nvSpPr>
        <xdr:cNvPr id="153" name="テキスト ボックス 152"/>
        <xdr:cNvSpPr txBox="1"/>
      </xdr:nvSpPr>
      <xdr:spPr>
        <a:xfrm>
          <a:off x="3733800" y="1132765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64</xdr:row>
      <xdr:rowOff>51308</xdr:rowOff>
    </xdr:from>
    <xdr:to>
      <xdr:col>15</xdr:col>
      <xdr:colOff>133350</xdr:colOff>
      <xdr:row>64</xdr:row>
      <xdr:rowOff>152908</xdr:rowOff>
    </xdr:to>
    <xdr:sp macro="" textlink="">
      <xdr:nvSpPr>
        <xdr:cNvPr id="154" name="楕円 153"/>
        <xdr:cNvSpPr/>
      </xdr:nvSpPr>
      <xdr:spPr>
        <a:xfrm>
          <a:off x="3175000" y="110241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64</xdr:row>
      <xdr:rowOff>137685</xdr:rowOff>
    </xdr:from>
    <xdr:ext cx="762000" cy="259045"/>
    <xdr:sp macro="" textlink="">
      <xdr:nvSpPr>
        <xdr:cNvPr id="155" name="テキスト ボックス 154"/>
        <xdr:cNvSpPr txBox="1"/>
      </xdr:nvSpPr>
      <xdr:spPr>
        <a:xfrm>
          <a:off x="2844800" y="111104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63</xdr:row>
      <xdr:rowOff>73152</xdr:rowOff>
    </xdr:from>
    <xdr:to>
      <xdr:col>11</xdr:col>
      <xdr:colOff>82550</xdr:colOff>
      <xdr:row>64</xdr:row>
      <xdr:rowOff>3302</xdr:rowOff>
    </xdr:to>
    <xdr:sp macro="" textlink="">
      <xdr:nvSpPr>
        <xdr:cNvPr id="156" name="楕円 155"/>
        <xdr:cNvSpPr/>
      </xdr:nvSpPr>
      <xdr:spPr>
        <a:xfrm>
          <a:off x="2286000" y="108745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63</xdr:row>
      <xdr:rowOff>159529</xdr:rowOff>
    </xdr:from>
    <xdr:ext cx="762000" cy="259045"/>
    <xdr:sp macro="" textlink="">
      <xdr:nvSpPr>
        <xdr:cNvPr id="157" name="テキスト ボックス 156"/>
        <xdr:cNvSpPr txBox="1"/>
      </xdr:nvSpPr>
      <xdr:spPr>
        <a:xfrm>
          <a:off x="1955800" y="1096087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62</xdr:row>
      <xdr:rowOff>27432</xdr:rowOff>
    </xdr:from>
    <xdr:to>
      <xdr:col>7</xdr:col>
      <xdr:colOff>31750</xdr:colOff>
      <xdr:row>62</xdr:row>
      <xdr:rowOff>129032</xdr:rowOff>
    </xdr:to>
    <xdr:sp macro="" textlink="">
      <xdr:nvSpPr>
        <xdr:cNvPr id="158" name="楕円 157"/>
        <xdr:cNvSpPr/>
      </xdr:nvSpPr>
      <xdr:spPr>
        <a:xfrm>
          <a:off x="1397000" y="106573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60</xdr:row>
      <xdr:rowOff>139209</xdr:rowOff>
    </xdr:from>
    <xdr:ext cx="762000" cy="259045"/>
    <xdr:sp macro="" textlink="">
      <xdr:nvSpPr>
        <xdr:cNvPr id="159" name="テキスト ボックス 158"/>
        <xdr:cNvSpPr txBox="1"/>
      </xdr:nvSpPr>
      <xdr:spPr>
        <a:xfrm>
          <a:off x="1066800" y="104262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60" name="正方形/長方形 159"/>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61" name="テキスト ボックス 160"/>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62" name="テキスト ボックス 161"/>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[311,922</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3" name="正方形/長方形 162"/>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4" name="正方形/長方形 163"/>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5" name="正方形/長方形 164"/>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6" name="正方形/長方形 165"/>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135,880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67" name="正方形/長方形 166"/>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山形県平均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68" name="正方形/長方形 167"/>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148,037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69" name="正方形/長方形 168"/>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70" name="正方形/長方形 169"/>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71" name="正方形/長方形 170"/>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72" name="テキスト ボックス 171"/>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  </a:t>
          </a:r>
          <a:r>
            <a:rPr kumimoji="1" lang="ja-JP" altLang="en-US" sz="1100">
              <a:solidFill>
                <a:schemeClr val="dk1"/>
              </a:solidFill>
              <a:effectLst/>
              <a:latin typeface="+mn-lt"/>
              <a:ea typeface="+mn-ea"/>
              <a:cs typeface="+mn-cs"/>
            </a:rPr>
            <a:t>　</a:t>
          </a:r>
          <a:r>
            <a:rPr kumimoji="1" lang="ja-JP" altLang="ja-JP" sz="1100">
              <a:solidFill>
                <a:schemeClr val="dk1"/>
              </a:solidFill>
              <a:effectLst/>
              <a:latin typeface="+mn-lt"/>
              <a:ea typeface="+mn-ea"/>
              <a:cs typeface="+mn-cs"/>
            </a:rPr>
            <a:t>類似団体平均と比べ高くなる要因は、分母となる人口が年々減少傾向に</a:t>
          </a:r>
          <a:r>
            <a:rPr kumimoji="1" lang="ja-JP" altLang="en-US" sz="1100">
              <a:solidFill>
                <a:schemeClr val="dk1"/>
              </a:solidFill>
              <a:effectLst/>
              <a:latin typeface="+mn-lt"/>
              <a:ea typeface="+mn-ea"/>
              <a:cs typeface="+mn-cs"/>
            </a:rPr>
            <a:t>あることも一つである。また、</a:t>
          </a:r>
          <a:r>
            <a:rPr kumimoji="1" lang="ja-JP" altLang="ja-JP" sz="1100">
              <a:solidFill>
                <a:schemeClr val="dk1"/>
              </a:solidFill>
              <a:effectLst/>
              <a:latin typeface="+mn-lt"/>
              <a:ea typeface="+mn-ea"/>
              <a:cs typeface="+mn-cs"/>
            </a:rPr>
            <a:t>本町は山形県内でも有数の豪雪地帯であり、維持補修費のうち除雪経費が</a:t>
          </a:r>
          <a:r>
            <a:rPr kumimoji="1" lang="en-US" altLang="ja-JP" sz="1100">
              <a:solidFill>
                <a:schemeClr val="dk1"/>
              </a:solidFill>
              <a:effectLst/>
              <a:latin typeface="+mn-lt"/>
              <a:ea typeface="+mn-ea"/>
              <a:cs typeface="+mn-cs"/>
            </a:rPr>
            <a:t>9</a:t>
          </a:r>
          <a:r>
            <a:rPr kumimoji="1" lang="ja-JP" altLang="ja-JP" sz="1100">
              <a:solidFill>
                <a:schemeClr val="dk1"/>
              </a:solidFill>
              <a:effectLst/>
              <a:latin typeface="+mn-lt"/>
              <a:ea typeface="+mn-ea"/>
              <a:cs typeface="+mn-cs"/>
            </a:rPr>
            <a:t>割を占めており、地理的要因によるところが大きい。今後ともこれらを含めた経費について動向を見極めながら抑制していく必要がある。</a:t>
          </a:r>
          <a:endParaRPr lang="ja-JP" altLang="ja-JP" sz="1400">
            <a:effectLst/>
          </a:endParaRPr>
        </a:p>
      </xdr:txBody>
    </xdr:sp>
    <xdr:clientData/>
  </xdr:twoCellAnchor>
  <xdr:oneCellAnchor>
    <xdr:from>
      <xdr:col>3</xdr:col>
      <xdr:colOff>95250</xdr:colOff>
      <xdr:row>77</xdr:row>
      <xdr:rowOff>6350</xdr:rowOff>
    </xdr:from>
    <xdr:ext cx="349839" cy="225703"/>
    <xdr:sp macro="" textlink="">
      <xdr:nvSpPr>
        <xdr:cNvPr id="173" name="テキスト ボックス 172"/>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4" name="直線コネクタ 173"/>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5" name="テキスト ボックス 174"/>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89</xdr:row>
      <xdr:rowOff>150284</xdr:rowOff>
    </xdr:from>
    <xdr:to>
      <xdr:col>27</xdr:col>
      <xdr:colOff>184150</xdr:colOff>
      <xdr:row>89</xdr:row>
      <xdr:rowOff>150284</xdr:rowOff>
    </xdr:to>
    <xdr:cxnSp macro="">
      <xdr:nvCxnSpPr>
        <xdr:cNvPr id="176" name="直線コネクタ 175"/>
        <xdr:cNvCxnSpPr/>
      </xdr:nvCxnSpPr>
      <xdr:spPr>
        <a:xfrm>
          <a:off x="762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8061</xdr:rowOff>
    </xdr:from>
    <xdr:ext cx="762000" cy="259045"/>
    <xdr:sp macro="" textlink="">
      <xdr:nvSpPr>
        <xdr:cNvPr id="177" name="テキスト ボックス 176"/>
        <xdr:cNvSpPr txBox="1"/>
      </xdr:nvSpPr>
      <xdr:spPr>
        <a:xfrm>
          <a:off x="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87</xdr:row>
      <xdr:rowOff>91016</xdr:rowOff>
    </xdr:from>
    <xdr:to>
      <xdr:col>27</xdr:col>
      <xdr:colOff>184150</xdr:colOff>
      <xdr:row>87</xdr:row>
      <xdr:rowOff>91016</xdr:rowOff>
    </xdr:to>
    <xdr:cxnSp macro="">
      <xdr:nvCxnSpPr>
        <xdr:cNvPr id="178" name="直線コネクタ 177"/>
        <xdr:cNvCxnSpPr/>
      </xdr:nvCxnSpPr>
      <xdr:spPr>
        <a:xfrm>
          <a:off x="762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86</xdr:row>
      <xdr:rowOff>120243</xdr:rowOff>
    </xdr:from>
    <xdr:ext cx="762000" cy="259045"/>
    <xdr:sp macro="" textlink="">
      <xdr:nvSpPr>
        <xdr:cNvPr id="179" name="テキスト ボックス 178"/>
        <xdr:cNvSpPr txBox="1"/>
      </xdr:nvSpPr>
      <xdr:spPr>
        <a:xfrm>
          <a:off x="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85</xdr:row>
      <xdr:rowOff>31750</xdr:rowOff>
    </xdr:from>
    <xdr:to>
      <xdr:col>27</xdr:col>
      <xdr:colOff>184150</xdr:colOff>
      <xdr:row>85</xdr:row>
      <xdr:rowOff>31750</xdr:rowOff>
    </xdr:to>
    <xdr:cxnSp macro="">
      <xdr:nvCxnSpPr>
        <xdr:cNvPr id="180" name="直線コネクタ 179"/>
        <xdr:cNvCxnSpPr/>
      </xdr:nvCxnSpPr>
      <xdr:spPr>
        <a:xfrm>
          <a:off x="762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84</xdr:row>
      <xdr:rowOff>60977</xdr:rowOff>
    </xdr:from>
    <xdr:ext cx="762000" cy="259045"/>
    <xdr:sp macro="" textlink="">
      <xdr:nvSpPr>
        <xdr:cNvPr id="181" name="テキスト ボックス 180"/>
        <xdr:cNvSpPr txBox="1"/>
      </xdr:nvSpPr>
      <xdr:spPr>
        <a:xfrm>
          <a:off x="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82</xdr:row>
      <xdr:rowOff>143934</xdr:rowOff>
    </xdr:from>
    <xdr:to>
      <xdr:col>27</xdr:col>
      <xdr:colOff>184150</xdr:colOff>
      <xdr:row>82</xdr:row>
      <xdr:rowOff>143934</xdr:rowOff>
    </xdr:to>
    <xdr:cxnSp macro="">
      <xdr:nvCxnSpPr>
        <xdr:cNvPr id="182" name="直線コネクタ 181"/>
        <xdr:cNvCxnSpPr/>
      </xdr:nvCxnSpPr>
      <xdr:spPr>
        <a:xfrm>
          <a:off x="762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1711</xdr:rowOff>
    </xdr:from>
    <xdr:ext cx="762000" cy="259045"/>
    <xdr:sp macro="" textlink="">
      <xdr:nvSpPr>
        <xdr:cNvPr id="183" name="テキスト ボックス 182"/>
        <xdr:cNvSpPr txBox="1"/>
      </xdr:nvSpPr>
      <xdr:spPr>
        <a:xfrm>
          <a:off x="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84666</xdr:rowOff>
    </xdr:from>
    <xdr:to>
      <xdr:col>27</xdr:col>
      <xdr:colOff>184150</xdr:colOff>
      <xdr:row>80</xdr:row>
      <xdr:rowOff>84666</xdr:rowOff>
    </xdr:to>
    <xdr:cxnSp macro="">
      <xdr:nvCxnSpPr>
        <xdr:cNvPr id="184" name="直線コネクタ 183"/>
        <xdr:cNvCxnSpPr/>
      </xdr:nvCxnSpPr>
      <xdr:spPr>
        <a:xfrm>
          <a:off x="762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113893</xdr:rowOff>
    </xdr:from>
    <xdr:ext cx="762000" cy="259045"/>
    <xdr:sp macro="" textlink="">
      <xdr:nvSpPr>
        <xdr:cNvPr id="185" name="テキスト ボックス 184"/>
        <xdr:cNvSpPr txBox="1"/>
      </xdr:nvSpPr>
      <xdr:spPr>
        <a:xfrm>
          <a:off x="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86" name="直線コネクタ 185"/>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87" name="テキスト ボックス 186"/>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92</xdr:row>
      <xdr:rowOff>38100</xdr:rowOff>
    </xdr:to>
    <xdr:sp macro="" textlink="">
      <xdr:nvSpPr>
        <xdr:cNvPr id="188" name="人件費・物件費等の状況グラフ枠"/>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81</xdr:row>
      <xdr:rowOff>60699</xdr:rowOff>
    </xdr:from>
    <xdr:to>
      <xdr:col>23</xdr:col>
      <xdr:colOff>133350</xdr:colOff>
      <xdr:row>90</xdr:row>
      <xdr:rowOff>24833</xdr:rowOff>
    </xdr:to>
    <xdr:cxnSp macro="">
      <xdr:nvCxnSpPr>
        <xdr:cNvPr id="189" name="直線コネクタ 188"/>
        <xdr:cNvCxnSpPr/>
      </xdr:nvCxnSpPr>
      <xdr:spPr>
        <a:xfrm flipV="1">
          <a:off x="4953000" y="13948149"/>
          <a:ext cx="0" cy="150718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89</xdr:row>
      <xdr:rowOff>168360</xdr:rowOff>
    </xdr:from>
    <xdr:ext cx="762000" cy="259045"/>
    <xdr:sp macro="" textlink="">
      <xdr:nvSpPr>
        <xdr:cNvPr id="190" name="人件費・物件費等の状況最小値テキスト"/>
        <xdr:cNvSpPr txBox="1"/>
      </xdr:nvSpPr>
      <xdr:spPr>
        <a:xfrm>
          <a:off x="5041900" y="154274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511,438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90</xdr:row>
      <xdr:rowOff>24833</xdr:rowOff>
    </xdr:from>
    <xdr:to>
      <xdr:col>24</xdr:col>
      <xdr:colOff>12700</xdr:colOff>
      <xdr:row>90</xdr:row>
      <xdr:rowOff>24833</xdr:rowOff>
    </xdr:to>
    <xdr:cxnSp macro="">
      <xdr:nvCxnSpPr>
        <xdr:cNvPr id="191" name="直線コネクタ 190"/>
        <xdr:cNvCxnSpPr/>
      </xdr:nvCxnSpPr>
      <xdr:spPr>
        <a:xfrm>
          <a:off x="4864100" y="154553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79</xdr:row>
      <xdr:rowOff>147076</xdr:rowOff>
    </xdr:from>
    <xdr:ext cx="762000" cy="259045"/>
    <xdr:sp macro="" textlink="">
      <xdr:nvSpPr>
        <xdr:cNvPr id="192" name="人件費・物件費等の状況最大値テキスト"/>
        <xdr:cNvSpPr txBox="1"/>
      </xdr:nvSpPr>
      <xdr:spPr>
        <a:xfrm>
          <a:off x="5041900" y="1369162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136,672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81</xdr:row>
      <xdr:rowOff>60699</xdr:rowOff>
    </xdr:from>
    <xdr:to>
      <xdr:col>24</xdr:col>
      <xdr:colOff>12700</xdr:colOff>
      <xdr:row>81</xdr:row>
      <xdr:rowOff>60699</xdr:rowOff>
    </xdr:to>
    <xdr:cxnSp macro="">
      <xdr:nvCxnSpPr>
        <xdr:cNvPr id="193" name="直線コネクタ 192"/>
        <xdr:cNvCxnSpPr/>
      </xdr:nvCxnSpPr>
      <xdr:spPr>
        <a:xfrm>
          <a:off x="4864100" y="1394814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85</xdr:row>
      <xdr:rowOff>79696</xdr:rowOff>
    </xdr:from>
    <xdr:to>
      <xdr:col>23</xdr:col>
      <xdr:colOff>133350</xdr:colOff>
      <xdr:row>85</xdr:row>
      <xdr:rowOff>98566</xdr:rowOff>
    </xdr:to>
    <xdr:cxnSp macro="">
      <xdr:nvCxnSpPr>
        <xdr:cNvPr id="194" name="直線コネクタ 193"/>
        <xdr:cNvCxnSpPr/>
      </xdr:nvCxnSpPr>
      <xdr:spPr>
        <a:xfrm flipV="1">
          <a:off x="4114800" y="14652946"/>
          <a:ext cx="838200" cy="188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82</xdr:row>
      <xdr:rowOff>61430</xdr:rowOff>
    </xdr:from>
    <xdr:ext cx="762000" cy="259045"/>
    <xdr:sp macro="" textlink="">
      <xdr:nvSpPr>
        <xdr:cNvPr id="195" name="人件費・物件費等の状況平均値テキスト"/>
        <xdr:cNvSpPr txBox="1"/>
      </xdr:nvSpPr>
      <xdr:spPr>
        <a:xfrm>
          <a:off x="5041900" y="1412033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230,639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83</xdr:row>
      <xdr:rowOff>44903</xdr:rowOff>
    </xdr:from>
    <xdr:to>
      <xdr:col>23</xdr:col>
      <xdr:colOff>184150</xdr:colOff>
      <xdr:row>83</xdr:row>
      <xdr:rowOff>146503</xdr:rowOff>
    </xdr:to>
    <xdr:sp macro="" textlink="">
      <xdr:nvSpPr>
        <xdr:cNvPr id="196" name="フローチャート: 判断 195"/>
        <xdr:cNvSpPr/>
      </xdr:nvSpPr>
      <xdr:spPr>
        <a:xfrm>
          <a:off x="4902200" y="142752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85</xdr:row>
      <xdr:rowOff>74102</xdr:rowOff>
    </xdr:from>
    <xdr:to>
      <xdr:col>19</xdr:col>
      <xdr:colOff>133350</xdr:colOff>
      <xdr:row>85</xdr:row>
      <xdr:rowOff>98566</xdr:rowOff>
    </xdr:to>
    <xdr:cxnSp macro="">
      <xdr:nvCxnSpPr>
        <xdr:cNvPr id="197" name="直線コネクタ 196"/>
        <xdr:cNvCxnSpPr/>
      </xdr:nvCxnSpPr>
      <xdr:spPr>
        <a:xfrm>
          <a:off x="3225800" y="14647352"/>
          <a:ext cx="889000" cy="244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83</xdr:row>
      <xdr:rowOff>18903</xdr:rowOff>
    </xdr:from>
    <xdr:to>
      <xdr:col>19</xdr:col>
      <xdr:colOff>184150</xdr:colOff>
      <xdr:row>83</xdr:row>
      <xdr:rowOff>120503</xdr:rowOff>
    </xdr:to>
    <xdr:sp macro="" textlink="">
      <xdr:nvSpPr>
        <xdr:cNvPr id="198" name="フローチャート: 判断 197"/>
        <xdr:cNvSpPr/>
      </xdr:nvSpPr>
      <xdr:spPr>
        <a:xfrm>
          <a:off x="4064000" y="142492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81</xdr:row>
      <xdr:rowOff>130680</xdr:rowOff>
    </xdr:from>
    <xdr:ext cx="736600" cy="259045"/>
    <xdr:sp macro="" textlink="">
      <xdr:nvSpPr>
        <xdr:cNvPr id="199" name="テキスト ボックス 198"/>
        <xdr:cNvSpPr txBox="1"/>
      </xdr:nvSpPr>
      <xdr:spPr>
        <a:xfrm>
          <a:off x="3733800" y="1401813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224,174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84</xdr:row>
      <xdr:rowOff>137868</xdr:rowOff>
    </xdr:from>
    <xdr:to>
      <xdr:col>15</xdr:col>
      <xdr:colOff>82550</xdr:colOff>
      <xdr:row>85</xdr:row>
      <xdr:rowOff>74102</xdr:rowOff>
    </xdr:to>
    <xdr:cxnSp macro="">
      <xdr:nvCxnSpPr>
        <xdr:cNvPr id="200" name="直線コネクタ 199"/>
        <xdr:cNvCxnSpPr/>
      </xdr:nvCxnSpPr>
      <xdr:spPr>
        <a:xfrm>
          <a:off x="2336800" y="14539668"/>
          <a:ext cx="889000" cy="1076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83</xdr:row>
      <xdr:rowOff>14066</xdr:rowOff>
    </xdr:from>
    <xdr:to>
      <xdr:col>15</xdr:col>
      <xdr:colOff>133350</xdr:colOff>
      <xdr:row>83</xdr:row>
      <xdr:rowOff>115666</xdr:rowOff>
    </xdr:to>
    <xdr:sp macro="" textlink="">
      <xdr:nvSpPr>
        <xdr:cNvPr id="201" name="フローチャート: 判断 200"/>
        <xdr:cNvSpPr/>
      </xdr:nvSpPr>
      <xdr:spPr>
        <a:xfrm>
          <a:off x="3175000" y="142444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81</xdr:row>
      <xdr:rowOff>125843</xdr:rowOff>
    </xdr:from>
    <xdr:ext cx="762000" cy="259045"/>
    <xdr:sp macro="" textlink="">
      <xdr:nvSpPr>
        <xdr:cNvPr id="202" name="テキスト ボックス 201"/>
        <xdr:cNvSpPr txBox="1"/>
      </xdr:nvSpPr>
      <xdr:spPr>
        <a:xfrm>
          <a:off x="2844800" y="140132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222,971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84</xdr:row>
      <xdr:rowOff>44393</xdr:rowOff>
    </xdr:from>
    <xdr:to>
      <xdr:col>11</xdr:col>
      <xdr:colOff>31750</xdr:colOff>
      <xdr:row>84</xdr:row>
      <xdr:rowOff>137868</xdr:rowOff>
    </xdr:to>
    <xdr:cxnSp macro="">
      <xdr:nvCxnSpPr>
        <xdr:cNvPr id="203" name="直線コネクタ 202"/>
        <xdr:cNvCxnSpPr/>
      </xdr:nvCxnSpPr>
      <xdr:spPr>
        <a:xfrm>
          <a:off x="1447800" y="14446193"/>
          <a:ext cx="889000" cy="934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83</xdr:row>
      <xdr:rowOff>28363</xdr:rowOff>
    </xdr:from>
    <xdr:to>
      <xdr:col>11</xdr:col>
      <xdr:colOff>82550</xdr:colOff>
      <xdr:row>83</xdr:row>
      <xdr:rowOff>129963</xdr:rowOff>
    </xdr:to>
    <xdr:sp macro="" textlink="">
      <xdr:nvSpPr>
        <xdr:cNvPr id="204" name="フローチャート: 判断 203"/>
        <xdr:cNvSpPr/>
      </xdr:nvSpPr>
      <xdr:spPr>
        <a:xfrm>
          <a:off x="2286000" y="142587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81</xdr:row>
      <xdr:rowOff>140140</xdr:rowOff>
    </xdr:from>
    <xdr:ext cx="762000" cy="259045"/>
    <xdr:sp macro="" textlink="">
      <xdr:nvSpPr>
        <xdr:cNvPr id="205" name="テキスト ボックス 204"/>
        <xdr:cNvSpPr txBox="1"/>
      </xdr:nvSpPr>
      <xdr:spPr>
        <a:xfrm>
          <a:off x="1955800" y="140275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226,526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82</xdr:row>
      <xdr:rowOff>164244</xdr:rowOff>
    </xdr:from>
    <xdr:to>
      <xdr:col>7</xdr:col>
      <xdr:colOff>31750</xdr:colOff>
      <xdr:row>83</xdr:row>
      <xdr:rowOff>94394</xdr:rowOff>
    </xdr:to>
    <xdr:sp macro="" textlink="">
      <xdr:nvSpPr>
        <xdr:cNvPr id="206" name="フローチャート: 判断 205"/>
        <xdr:cNvSpPr/>
      </xdr:nvSpPr>
      <xdr:spPr>
        <a:xfrm>
          <a:off x="1397000" y="142231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81</xdr:row>
      <xdr:rowOff>104571</xdr:rowOff>
    </xdr:from>
    <xdr:ext cx="762000" cy="259045"/>
    <xdr:sp macro="" textlink="">
      <xdr:nvSpPr>
        <xdr:cNvPr id="207" name="テキスト ボックス 206"/>
        <xdr:cNvSpPr txBox="1"/>
      </xdr:nvSpPr>
      <xdr:spPr>
        <a:xfrm>
          <a:off x="1066800" y="139920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217,682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08" name="テキスト ボックス 207"/>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09" name="テキスト ボックス 208"/>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10" name="テキスト ボックス 209"/>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11" name="テキスト ボックス 210"/>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12" name="テキスト ボックス 211"/>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85</xdr:row>
      <xdr:rowOff>28896</xdr:rowOff>
    </xdr:from>
    <xdr:to>
      <xdr:col>23</xdr:col>
      <xdr:colOff>184150</xdr:colOff>
      <xdr:row>85</xdr:row>
      <xdr:rowOff>130496</xdr:rowOff>
    </xdr:to>
    <xdr:sp macro="" textlink="">
      <xdr:nvSpPr>
        <xdr:cNvPr id="213" name="楕円 212"/>
        <xdr:cNvSpPr/>
      </xdr:nvSpPr>
      <xdr:spPr>
        <a:xfrm>
          <a:off x="4902200" y="146021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85</xdr:row>
      <xdr:rowOff>973</xdr:rowOff>
    </xdr:from>
    <xdr:ext cx="762000" cy="259045"/>
    <xdr:sp macro="" textlink="">
      <xdr:nvSpPr>
        <xdr:cNvPr id="214" name="人件費・物件費等の状況該当値テキスト"/>
        <xdr:cNvSpPr txBox="1"/>
      </xdr:nvSpPr>
      <xdr:spPr>
        <a:xfrm>
          <a:off x="5041900" y="145742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311,922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85</xdr:row>
      <xdr:rowOff>47766</xdr:rowOff>
    </xdr:from>
    <xdr:to>
      <xdr:col>19</xdr:col>
      <xdr:colOff>184150</xdr:colOff>
      <xdr:row>85</xdr:row>
      <xdr:rowOff>149366</xdr:rowOff>
    </xdr:to>
    <xdr:sp macro="" textlink="">
      <xdr:nvSpPr>
        <xdr:cNvPr id="215" name="楕円 214"/>
        <xdr:cNvSpPr/>
      </xdr:nvSpPr>
      <xdr:spPr>
        <a:xfrm>
          <a:off x="4064000" y="146210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85</xdr:row>
      <xdr:rowOff>134143</xdr:rowOff>
    </xdr:from>
    <xdr:ext cx="736600" cy="259045"/>
    <xdr:sp macro="" textlink="">
      <xdr:nvSpPr>
        <xdr:cNvPr id="216" name="テキスト ボックス 215"/>
        <xdr:cNvSpPr txBox="1"/>
      </xdr:nvSpPr>
      <xdr:spPr>
        <a:xfrm>
          <a:off x="3733800" y="1470739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316,614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85</xdr:row>
      <xdr:rowOff>23302</xdr:rowOff>
    </xdr:from>
    <xdr:to>
      <xdr:col>15</xdr:col>
      <xdr:colOff>133350</xdr:colOff>
      <xdr:row>85</xdr:row>
      <xdr:rowOff>124902</xdr:rowOff>
    </xdr:to>
    <xdr:sp macro="" textlink="">
      <xdr:nvSpPr>
        <xdr:cNvPr id="217" name="楕円 216"/>
        <xdr:cNvSpPr/>
      </xdr:nvSpPr>
      <xdr:spPr>
        <a:xfrm>
          <a:off x="3175000" y="145965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85</xdr:row>
      <xdr:rowOff>109679</xdr:rowOff>
    </xdr:from>
    <xdr:ext cx="762000" cy="259045"/>
    <xdr:sp macro="" textlink="">
      <xdr:nvSpPr>
        <xdr:cNvPr id="218" name="テキスト ボックス 217"/>
        <xdr:cNvSpPr txBox="1"/>
      </xdr:nvSpPr>
      <xdr:spPr>
        <a:xfrm>
          <a:off x="2844800" y="146829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310,531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84</xdr:row>
      <xdr:rowOff>87068</xdr:rowOff>
    </xdr:from>
    <xdr:to>
      <xdr:col>11</xdr:col>
      <xdr:colOff>82550</xdr:colOff>
      <xdr:row>85</xdr:row>
      <xdr:rowOff>17218</xdr:rowOff>
    </xdr:to>
    <xdr:sp macro="" textlink="">
      <xdr:nvSpPr>
        <xdr:cNvPr id="219" name="楕円 218"/>
        <xdr:cNvSpPr/>
      </xdr:nvSpPr>
      <xdr:spPr>
        <a:xfrm>
          <a:off x="2286000" y="144888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85</xdr:row>
      <xdr:rowOff>1995</xdr:rowOff>
    </xdr:from>
    <xdr:ext cx="762000" cy="259045"/>
    <xdr:sp macro="" textlink="">
      <xdr:nvSpPr>
        <xdr:cNvPr id="220" name="テキスト ボックス 219"/>
        <xdr:cNvSpPr txBox="1"/>
      </xdr:nvSpPr>
      <xdr:spPr>
        <a:xfrm>
          <a:off x="1955800" y="145752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283,755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83</xdr:row>
      <xdr:rowOff>165043</xdr:rowOff>
    </xdr:from>
    <xdr:to>
      <xdr:col>7</xdr:col>
      <xdr:colOff>31750</xdr:colOff>
      <xdr:row>84</xdr:row>
      <xdr:rowOff>95193</xdr:rowOff>
    </xdr:to>
    <xdr:sp macro="" textlink="">
      <xdr:nvSpPr>
        <xdr:cNvPr id="221" name="楕円 220"/>
        <xdr:cNvSpPr/>
      </xdr:nvSpPr>
      <xdr:spPr>
        <a:xfrm>
          <a:off x="1397000" y="143953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84</xdr:row>
      <xdr:rowOff>79970</xdr:rowOff>
    </xdr:from>
    <xdr:ext cx="762000" cy="259045"/>
    <xdr:sp macro="" textlink="">
      <xdr:nvSpPr>
        <xdr:cNvPr id="222" name="テキスト ボックス 221"/>
        <xdr:cNvSpPr txBox="1"/>
      </xdr:nvSpPr>
      <xdr:spPr>
        <a:xfrm>
          <a:off x="1066800" y="144817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260,512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23" name="正方形/長方形 222"/>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24" name="テキスト ボックス 223"/>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25" name="テキスト ボックス 224"/>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[99.6]</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26" name="正方形/長方形 225"/>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27" name="正方形/長方形 226"/>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28" name="正方形/長方形 227"/>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29" name="正方形/長方形 228"/>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30" name="正方形/長方形 229"/>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31" name="正方形/長方形 230"/>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32" name="正方形/長方形 231"/>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33" name="正方形/長方形 232"/>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34" name="正方形/長方形 233"/>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35" name="テキスト ボックス 234"/>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　</a:t>
          </a:r>
          <a:r>
            <a:rPr kumimoji="1" lang="ja-JP" altLang="en-US" sz="1100">
              <a:solidFill>
                <a:schemeClr val="dk1"/>
              </a:solidFill>
              <a:effectLst/>
              <a:latin typeface="+mn-lt"/>
              <a:ea typeface="+mn-ea"/>
              <a:cs typeface="+mn-cs"/>
            </a:rPr>
            <a:t>令和元</a:t>
          </a:r>
          <a:r>
            <a:rPr kumimoji="1" lang="ja-JP" altLang="ja-JP" sz="1100">
              <a:solidFill>
                <a:schemeClr val="dk1"/>
              </a:solidFill>
              <a:effectLst/>
              <a:latin typeface="+mn-lt"/>
              <a:ea typeface="+mn-ea"/>
              <a:cs typeface="+mn-cs"/>
            </a:rPr>
            <a:t>年度は</a:t>
          </a:r>
          <a:r>
            <a:rPr kumimoji="1" lang="ja-JP" altLang="en-US"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類似団体平均を</a:t>
          </a:r>
          <a:r>
            <a:rPr kumimoji="1" lang="en-US" altLang="ja-JP" sz="1100">
              <a:solidFill>
                <a:schemeClr val="dk1"/>
              </a:solidFill>
              <a:effectLst/>
              <a:latin typeface="+mn-lt"/>
              <a:ea typeface="+mn-ea"/>
              <a:cs typeface="+mn-cs"/>
            </a:rPr>
            <a:t>3.7</a:t>
          </a:r>
          <a:r>
            <a:rPr kumimoji="1" lang="ja-JP" altLang="ja-JP" sz="1100">
              <a:solidFill>
                <a:schemeClr val="dk1"/>
              </a:solidFill>
              <a:effectLst/>
              <a:latin typeface="+mn-lt"/>
              <a:ea typeface="+mn-ea"/>
              <a:cs typeface="+mn-cs"/>
            </a:rPr>
            <a:t>ポイント上回る</a:t>
          </a:r>
          <a:r>
            <a:rPr kumimoji="1" lang="en-US" altLang="ja-JP" sz="1100">
              <a:solidFill>
                <a:schemeClr val="dk1"/>
              </a:solidFill>
              <a:effectLst/>
              <a:latin typeface="+mn-lt"/>
              <a:ea typeface="+mn-ea"/>
              <a:cs typeface="+mn-cs"/>
            </a:rPr>
            <a:t>99.6</a:t>
          </a:r>
          <a:r>
            <a:rPr kumimoji="1" lang="ja-JP" altLang="ja-JP" sz="1100">
              <a:solidFill>
                <a:schemeClr val="dk1"/>
              </a:solidFill>
              <a:effectLst/>
              <a:latin typeface="+mn-lt"/>
              <a:ea typeface="+mn-ea"/>
              <a:cs typeface="+mn-cs"/>
            </a:rPr>
            <a:t>となったが、これは給与改定に伴う引き上げ率の上昇によるものが要因である。今後とも、国・県の勧告並びに類似団体の状況を参考に見直しを行い一層の給与費適正化に努める。</a:t>
          </a:r>
          <a:endParaRPr lang="ja-JP" altLang="ja-JP" sz="1400">
            <a:effectLst/>
          </a:endParaRP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36" name="直線コネクタ 235"/>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37" name="テキスト ボックス 236"/>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90</xdr:row>
      <xdr:rowOff>36286</xdr:rowOff>
    </xdr:from>
    <xdr:to>
      <xdr:col>85</xdr:col>
      <xdr:colOff>95250</xdr:colOff>
      <xdr:row>90</xdr:row>
      <xdr:rowOff>36286</xdr:rowOff>
    </xdr:to>
    <xdr:cxnSp macro="">
      <xdr:nvCxnSpPr>
        <xdr:cNvPr id="238" name="直線コネクタ 237"/>
        <xdr:cNvCxnSpPr/>
      </xdr:nvCxnSpPr>
      <xdr:spPr>
        <a:xfrm>
          <a:off x="12827000" y="1546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89</xdr:row>
      <xdr:rowOff>65513</xdr:rowOff>
    </xdr:from>
    <xdr:ext cx="762000" cy="259045"/>
    <xdr:sp macro="" textlink="">
      <xdr:nvSpPr>
        <xdr:cNvPr id="239" name="テキスト ボックス 238"/>
        <xdr:cNvSpPr txBox="1"/>
      </xdr:nvSpPr>
      <xdr:spPr>
        <a:xfrm>
          <a:off x="12065000" y="1532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88</xdr:row>
      <xdr:rowOff>34471</xdr:rowOff>
    </xdr:from>
    <xdr:to>
      <xdr:col>85</xdr:col>
      <xdr:colOff>95250</xdr:colOff>
      <xdr:row>88</xdr:row>
      <xdr:rowOff>34471</xdr:rowOff>
    </xdr:to>
    <xdr:cxnSp macro="">
      <xdr:nvCxnSpPr>
        <xdr:cNvPr id="240" name="直線コネクタ 239"/>
        <xdr:cNvCxnSpPr/>
      </xdr:nvCxnSpPr>
      <xdr:spPr>
        <a:xfrm>
          <a:off x="12827000" y="15122071"/>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87</xdr:row>
      <xdr:rowOff>63698</xdr:rowOff>
    </xdr:from>
    <xdr:ext cx="762000" cy="259045"/>
    <xdr:sp macro="" textlink="">
      <xdr:nvSpPr>
        <xdr:cNvPr id="241" name="テキスト ボックス 240"/>
        <xdr:cNvSpPr txBox="1"/>
      </xdr:nvSpPr>
      <xdr:spPr>
        <a:xfrm>
          <a:off x="12065000" y="14979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86</xdr:row>
      <xdr:rowOff>32657</xdr:rowOff>
    </xdr:from>
    <xdr:to>
      <xdr:col>85</xdr:col>
      <xdr:colOff>95250</xdr:colOff>
      <xdr:row>86</xdr:row>
      <xdr:rowOff>32657</xdr:rowOff>
    </xdr:to>
    <xdr:cxnSp macro="">
      <xdr:nvCxnSpPr>
        <xdr:cNvPr id="242" name="直線コネクタ 241"/>
        <xdr:cNvCxnSpPr/>
      </xdr:nvCxnSpPr>
      <xdr:spPr>
        <a:xfrm>
          <a:off x="12827000" y="1477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85</xdr:row>
      <xdr:rowOff>61884</xdr:rowOff>
    </xdr:from>
    <xdr:ext cx="762000" cy="259045"/>
    <xdr:sp macro="" textlink="">
      <xdr:nvSpPr>
        <xdr:cNvPr id="243" name="テキスト ボックス 242"/>
        <xdr:cNvSpPr txBox="1"/>
      </xdr:nvSpPr>
      <xdr:spPr>
        <a:xfrm>
          <a:off x="12065000" y="1463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84</xdr:row>
      <xdr:rowOff>30843</xdr:rowOff>
    </xdr:from>
    <xdr:to>
      <xdr:col>85</xdr:col>
      <xdr:colOff>95250</xdr:colOff>
      <xdr:row>84</xdr:row>
      <xdr:rowOff>30843</xdr:rowOff>
    </xdr:to>
    <xdr:cxnSp macro="">
      <xdr:nvCxnSpPr>
        <xdr:cNvPr id="244" name="直線コネクタ 243"/>
        <xdr:cNvCxnSpPr/>
      </xdr:nvCxnSpPr>
      <xdr:spPr>
        <a:xfrm>
          <a:off x="12827000" y="1443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83</xdr:row>
      <xdr:rowOff>60070</xdr:rowOff>
    </xdr:from>
    <xdr:ext cx="762000" cy="259045"/>
    <xdr:sp macro="" textlink="">
      <xdr:nvSpPr>
        <xdr:cNvPr id="245" name="テキスト ボックス 244"/>
        <xdr:cNvSpPr txBox="1"/>
      </xdr:nvSpPr>
      <xdr:spPr>
        <a:xfrm>
          <a:off x="12065000" y="1429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82</xdr:row>
      <xdr:rowOff>29029</xdr:rowOff>
    </xdr:from>
    <xdr:to>
      <xdr:col>85</xdr:col>
      <xdr:colOff>95250</xdr:colOff>
      <xdr:row>82</xdr:row>
      <xdr:rowOff>29029</xdr:rowOff>
    </xdr:to>
    <xdr:cxnSp macro="">
      <xdr:nvCxnSpPr>
        <xdr:cNvPr id="246" name="直線コネクタ 245"/>
        <xdr:cNvCxnSpPr/>
      </xdr:nvCxnSpPr>
      <xdr:spPr>
        <a:xfrm>
          <a:off x="12827000" y="1408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81</xdr:row>
      <xdr:rowOff>58256</xdr:rowOff>
    </xdr:from>
    <xdr:ext cx="762000" cy="259045"/>
    <xdr:sp macro="" textlink="">
      <xdr:nvSpPr>
        <xdr:cNvPr id="247" name="テキスト ボックス 246"/>
        <xdr:cNvSpPr txBox="1"/>
      </xdr:nvSpPr>
      <xdr:spPr>
        <a:xfrm>
          <a:off x="1206500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80</xdr:row>
      <xdr:rowOff>27214</xdr:rowOff>
    </xdr:from>
    <xdr:to>
      <xdr:col>85</xdr:col>
      <xdr:colOff>95250</xdr:colOff>
      <xdr:row>80</xdr:row>
      <xdr:rowOff>27214</xdr:rowOff>
    </xdr:to>
    <xdr:cxnSp macro="">
      <xdr:nvCxnSpPr>
        <xdr:cNvPr id="248" name="直線コネクタ 247"/>
        <xdr:cNvCxnSpPr/>
      </xdr:nvCxnSpPr>
      <xdr:spPr>
        <a:xfrm>
          <a:off x="12827000" y="1374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79</xdr:row>
      <xdr:rowOff>56441</xdr:rowOff>
    </xdr:from>
    <xdr:ext cx="762000" cy="259045"/>
    <xdr:sp macro="" textlink="">
      <xdr:nvSpPr>
        <xdr:cNvPr id="249" name="テキスト ボックス 248"/>
        <xdr:cNvSpPr txBox="1"/>
      </xdr:nvSpPr>
      <xdr:spPr>
        <a:xfrm>
          <a:off x="12065000" y="1360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50" name="直線コネクタ 249"/>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51" name="テキスト ボックス 250"/>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52" name="給与水準   （国との比較）グラフ枠"/>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81</xdr:row>
      <xdr:rowOff>62593</xdr:rowOff>
    </xdr:from>
    <xdr:to>
      <xdr:col>81</xdr:col>
      <xdr:colOff>44450</xdr:colOff>
      <xdr:row>89</xdr:row>
      <xdr:rowOff>23888</xdr:rowOff>
    </xdr:to>
    <xdr:cxnSp macro="">
      <xdr:nvCxnSpPr>
        <xdr:cNvPr id="253" name="直線コネクタ 252"/>
        <xdr:cNvCxnSpPr/>
      </xdr:nvCxnSpPr>
      <xdr:spPr>
        <a:xfrm flipV="1">
          <a:off x="17018000" y="13950043"/>
          <a:ext cx="0" cy="1332895"/>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88</xdr:row>
      <xdr:rowOff>167415</xdr:rowOff>
    </xdr:from>
    <xdr:ext cx="762000" cy="259045"/>
    <xdr:sp macro="" textlink="">
      <xdr:nvSpPr>
        <xdr:cNvPr id="254" name="給与水準   （国との比較）最小値テキスト"/>
        <xdr:cNvSpPr txBox="1"/>
      </xdr:nvSpPr>
      <xdr:spPr>
        <a:xfrm>
          <a:off x="17106900" y="152550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89</xdr:row>
      <xdr:rowOff>23888</xdr:rowOff>
    </xdr:from>
    <xdr:to>
      <xdr:col>81</xdr:col>
      <xdr:colOff>133350</xdr:colOff>
      <xdr:row>89</xdr:row>
      <xdr:rowOff>23888</xdr:rowOff>
    </xdr:to>
    <xdr:cxnSp macro="">
      <xdr:nvCxnSpPr>
        <xdr:cNvPr id="255" name="直線コネクタ 254"/>
        <xdr:cNvCxnSpPr/>
      </xdr:nvCxnSpPr>
      <xdr:spPr>
        <a:xfrm>
          <a:off x="16929100" y="152829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79</xdr:row>
      <xdr:rowOff>148970</xdr:rowOff>
    </xdr:from>
    <xdr:ext cx="762000" cy="259045"/>
    <xdr:sp macro="" textlink="">
      <xdr:nvSpPr>
        <xdr:cNvPr id="256" name="給与水準   （国との比較）最大値テキスト"/>
        <xdr:cNvSpPr txBox="1"/>
      </xdr:nvSpPr>
      <xdr:spPr>
        <a:xfrm>
          <a:off x="17106900" y="136935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88.8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81</xdr:row>
      <xdr:rowOff>62593</xdr:rowOff>
    </xdr:from>
    <xdr:to>
      <xdr:col>81</xdr:col>
      <xdr:colOff>133350</xdr:colOff>
      <xdr:row>81</xdr:row>
      <xdr:rowOff>62593</xdr:rowOff>
    </xdr:to>
    <xdr:cxnSp macro="">
      <xdr:nvCxnSpPr>
        <xdr:cNvPr id="257" name="直線コネクタ 256"/>
        <xdr:cNvCxnSpPr/>
      </xdr:nvCxnSpPr>
      <xdr:spPr>
        <a:xfrm>
          <a:off x="16929100" y="139500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88</xdr:row>
      <xdr:rowOff>22982</xdr:rowOff>
    </xdr:from>
    <xdr:to>
      <xdr:col>81</xdr:col>
      <xdr:colOff>44450</xdr:colOff>
      <xdr:row>88</xdr:row>
      <xdr:rowOff>103414</xdr:rowOff>
    </xdr:to>
    <xdr:cxnSp macro="">
      <xdr:nvCxnSpPr>
        <xdr:cNvPr id="258" name="直線コネクタ 257"/>
        <xdr:cNvCxnSpPr/>
      </xdr:nvCxnSpPr>
      <xdr:spPr>
        <a:xfrm>
          <a:off x="16179800" y="15110582"/>
          <a:ext cx="838200" cy="804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84</xdr:row>
      <xdr:rowOff>158343</xdr:rowOff>
    </xdr:from>
    <xdr:ext cx="762000" cy="259045"/>
    <xdr:sp macro="" textlink="">
      <xdr:nvSpPr>
        <xdr:cNvPr id="259" name="給与水準   （国との比較）平均値テキスト"/>
        <xdr:cNvSpPr txBox="1"/>
      </xdr:nvSpPr>
      <xdr:spPr>
        <a:xfrm>
          <a:off x="17106900" y="1456014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85</xdr:row>
      <xdr:rowOff>141816</xdr:rowOff>
    </xdr:from>
    <xdr:to>
      <xdr:col>81</xdr:col>
      <xdr:colOff>95250</xdr:colOff>
      <xdr:row>86</xdr:row>
      <xdr:rowOff>71966</xdr:rowOff>
    </xdr:to>
    <xdr:sp macro="" textlink="">
      <xdr:nvSpPr>
        <xdr:cNvPr id="260" name="フローチャート: 判断 259"/>
        <xdr:cNvSpPr/>
      </xdr:nvSpPr>
      <xdr:spPr>
        <a:xfrm>
          <a:off x="16967200" y="147150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88</xdr:row>
      <xdr:rowOff>0</xdr:rowOff>
    </xdr:from>
    <xdr:to>
      <xdr:col>77</xdr:col>
      <xdr:colOff>44450</xdr:colOff>
      <xdr:row>88</xdr:row>
      <xdr:rowOff>22982</xdr:rowOff>
    </xdr:to>
    <xdr:cxnSp macro="">
      <xdr:nvCxnSpPr>
        <xdr:cNvPr id="261" name="直線コネクタ 260"/>
        <xdr:cNvCxnSpPr/>
      </xdr:nvCxnSpPr>
      <xdr:spPr>
        <a:xfrm>
          <a:off x="15290800" y="15087600"/>
          <a:ext cx="889000" cy="229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85</xdr:row>
      <xdr:rowOff>118836</xdr:rowOff>
    </xdr:from>
    <xdr:to>
      <xdr:col>77</xdr:col>
      <xdr:colOff>95250</xdr:colOff>
      <xdr:row>86</xdr:row>
      <xdr:rowOff>48986</xdr:rowOff>
    </xdr:to>
    <xdr:sp macro="" textlink="">
      <xdr:nvSpPr>
        <xdr:cNvPr id="262" name="フローチャート: 判断 261"/>
        <xdr:cNvSpPr/>
      </xdr:nvSpPr>
      <xdr:spPr>
        <a:xfrm>
          <a:off x="16129000" y="146920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84</xdr:row>
      <xdr:rowOff>59163</xdr:rowOff>
    </xdr:from>
    <xdr:ext cx="736600" cy="259045"/>
    <xdr:sp macro="" textlink="">
      <xdr:nvSpPr>
        <xdr:cNvPr id="263" name="テキスト ボックス 262"/>
        <xdr:cNvSpPr txBox="1"/>
      </xdr:nvSpPr>
      <xdr:spPr>
        <a:xfrm>
          <a:off x="15798800" y="1446096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87</xdr:row>
      <xdr:rowOff>136979</xdr:rowOff>
    </xdr:from>
    <xdr:to>
      <xdr:col>72</xdr:col>
      <xdr:colOff>203200</xdr:colOff>
      <xdr:row>88</xdr:row>
      <xdr:rowOff>0</xdr:rowOff>
    </xdr:to>
    <xdr:cxnSp macro="">
      <xdr:nvCxnSpPr>
        <xdr:cNvPr id="264" name="直線コネクタ 263"/>
        <xdr:cNvCxnSpPr/>
      </xdr:nvCxnSpPr>
      <xdr:spPr>
        <a:xfrm>
          <a:off x="14401800" y="15053129"/>
          <a:ext cx="889000" cy="344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86</xdr:row>
      <xdr:rowOff>4838</xdr:rowOff>
    </xdr:from>
    <xdr:to>
      <xdr:col>73</xdr:col>
      <xdr:colOff>44450</xdr:colOff>
      <xdr:row>86</xdr:row>
      <xdr:rowOff>106438</xdr:rowOff>
    </xdr:to>
    <xdr:sp macro="" textlink="">
      <xdr:nvSpPr>
        <xdr:cNvPr id="265" name="フローチャート: 判断 264"/>
        <xdr:cNvSpPr/>
      </xdr:nvSpPr>
      <xdr:spPr>
        <a:xfrm>
          <a:off x="15240000" y="147495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84</xdr:row>
      <xdr:rowOff>116615</xdr:rowOff>
    </xdr:from>
    <xdr:ext cx="762000" cy="259045"/>
    <xdr:sp macro="" textlink="">
      <xdr:nvSpPr>
        <xdr:cNvPr id="266" name="テキスト ボックス 265"/>
        <xdr:cNvSpPr txBox="1"/>
      </xdr:nvSpPr>
      <xdr:spPr>
        <a:xfrm>
          <a:off x="14909800" y="145184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87</xdr:row>
      <xdr:rowOff>136979</xdr:rowOff>
    </xdr:from>
    <xdr:to>
      <xdr:col>68</xdr:col>
      <xdr:colOff>152400</xdr:colOff>
      <xdr:row>89</xdr:row>
      <xdr:rowOff>907</xdr:rowOff>
    </xdr:to>
    <xdr:cxnSp macro="">
      <xdr:nvCxnSpPr>
        <xdr:cNvPr id="267" name="直線コネクタ 266"/>
        <xdr:cNvCxnSpPr/>
      </xdr:nvCxnSpPr>
      <xdr:spPr>
        <a:xfrm flipV="1">
          <a:off x="13512800" y="15053129"/>
          <a:ext cx="889000" cy="2068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86</xdr:row>
      <xdr:rowOff>4838</xdr:rowOff>
    </xdr:from>
    <xdr:to>
      <xdr:col>68</xdr:col>
      <xdr:colOff>203200</xdr:colOff>
      <xdr:row>86</xdr:row>
      <xdr:rowOff>106438</xdr:rowOff>
    </xdr:to>
    <xdr:sp macro="" textlink="">
      <xdr:nvSpPr>
        <xdr:cNvPr id="268" name="フローチャート: 判断 267"/>
        <xdr:cNvSpPr/>
      </xdr:nvSpPr>
      <xdr:spPr>
        <a:xfrm>
          <a:off x="14351000" y="147495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84</xdr:row>
      <xdr:rowOff>116615</xdr:rowOff>
    </xdr:from>
    <xdr:ext cx="762000" cy="259045"/>
    <xdr:sp macro="" textlink="">
      <xdr:nvSpPr>
        <xdr:cNvPr id="269" name="テキスト ボックス 268"/>
        <xdr:cNvSpPr txBox="1"/>
      </xdr:nvSpPr>
      <xdr:spPr>
        <a:xfrm>
          <a:off x="14020800" y="145184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85</xdr:row>
      <xdr:rowOff>141816</xdr:rowOff>
    </xdr:from>
    <xdr:to>
      <xdr:col>64</xdr:col>
      <xdr:colOff>152400</xdr:colOff>
      <xdr:row>86</xdr:row>
      <xdr:rowOff>71966</xdr:rowOff>
    </xdr:to>
    <xdr:sp macro="" textlink="">
      <xdr:nvSpPr>
        <xdr:cNvPr id="270" name="フローチャート: 判断 269"/>
        <xdr:cNvSpPr/>
      </xdr:nvSpPr>
      <xdr:spPr>
        <a:xfrm>
          <a:off x="13462000" y="147150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84</xdr:row>
      <xdr:rowOff>82143</xdr:rowOff>
    </xdr:from>
    <xdr:ext cx="762000" cy="259045"/>
    <xdr:sp macro="" textlink="">
      <xdr:nvSpPr>
        <xdr:cNvPr id="271" name="テキスト ボックス 270"/>
        <xdr:cNvSpPr txBox="1"/>
      </xdr:nvSpPr>
      <xdr:spPr>
        <a:xfrm>
          <a:off x="13131800" y="14483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72" name="テキスト ボックス 271"/>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73" name="テキスト ボックス 272"/>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74" name="テキスト ボックス 273"/>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75" name="テキスト ボックス 274"/>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76" name="テキスト ボックス 275"/>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88</xdr:row>
      <xdr:rowOff>52614</xdr:rowOff>
    </xdr:from>
    <xdr:to>
      <xdr:col>81</xdr:col>
      <xdr:colOff>95250</xdr:colOff>
      <xdr:row>88</xdr:row>
      <xdr:rowOff>154214</xdr:rowOff>
    </xdr:to>
    <xdr:sp macro="" textlink="">
      <xdr:nvSpPr>
        <xdr:cNvPr id="277" name="楕円 276"/>
        <xdr:cNvSpPr/>
      </xdr:nvSpPr>
      <xdr:spPr>
        <a:xfrm>
          <a:off x="16967200" y="151402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87</xdr:row>
      <xdr:rowOff>119941</xdr:rowOff>
    </xdr:from>
    <xdr:ext cx="762000" cy="259045"/>
    <xdr:sp macro="" textlink="">
      <xdr:nvSpPr>
        <xdr:cNvPr id="278" name="給与水準   （国との比較）該当値テキスト"/>
        <xdr:cNvSpPr txBox="1"/>
      </xdr:nvSpPr>
      <xdr:spPr>
        <a:xfrm>
          <a:off x="17106900" y="150360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87</xdr:row>
      <xdr:rowOff>143632</xdr:rowOff>
    </xdr:from>
    <xdr:to>
      <xdr:col>77</xdr:col>
      <xdr:colOff>95250</xdr:colOff>
      <xdr:row>88</xdr:row>
      <xdr:rowOff>73782</xdr:rowOff>
    </xdr:to>
    <xdr:sp macro="" textlink="">
      <xdr:nvSpPr>
        <xdr:cNvPr id="279" name="楕円 278"/>
        <xdr:cNvSpPr/>
      </xdr:nvSpPr>
      <xdr:spPr>
        <a:xfrm>
          <a:off x="16129000" y="150597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88</xdr:row>
      <xdr:rowOff>58559</xdr:rowOff>
    </xdr:from>
    <xdr:ext cx="736600" cy="259045"/>
    <xdr:sp macro="" textlink="">
      <xdr:nvSpPr>
        <xdr:cNvPr id="280" name="テキスト ボックス 279"/>
        <xdr:cNvSpPr txBox="1"/>
      </xdr:nvSpPr>
      <xdr:spPr>
        <a:xfrm>
          <a:off x="15798800" y="1514615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87</xdr:row>
      <xdr:rowOff>120650</xdr:rowOff>
    </xdr:from>
    <xdr:to>
      <xdr:col>73</xdr:col>
      <xdr:colOff>44450</xdr:colOff>
      <xdr:row>88</xdr:row>
      <xdr:rowOff>50800</xdr:rowOff>
    </xdr:to>
    <xdr:sp macro="" textlink="">
      <xdr:nvSpPr>
        <xdr:cNvPr id="281" name="楕円 280"/>
        <xdr:cNvSpPr/>
      </xdr:nvSpPr>
      <xdr:spPr>
        <a:xfrm>
          <a:off x="15240000" y="15036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88</xdr:row>
      <xdr:rowOff>35577</xdr:rowOff>
    </xdr:from>
    <xdr:ext cx="762000" cy="259045"/>
    <xdr:sp macro="" textlink="">
      <xdr:nvSpPr>
        <xdr:cNvPr id="282" name="テキスト ボックス 281"/>
        <xdr:cNvSpPr txBox="1"/>
      </xdr:nvSpPr>
      <xdr:spPr>
        <a:xfrm>
          <a:off x="14909800" y="15123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87</xdr:row>
      <xdr:rowOff>86179</xdr:rowOff>
    </xdr:from>
    <xdr:to>
      <xdr:col>68</xdr:col>
      <xdr:colOff>203200</xdr:colOff>
      <xdr:row>88</xdr:row>
      <xdr:rowOff>16329</xdr:rowOff>
    </xdr:to>
    <xdr:sp macro="" textlink="">
      <xdr:nvSpPr>
        <xdr:cNvPr id="283" name="楕円 282"/>
        <xdr:cNvSpPr/>
      </xdr:nvSpPr>
      <xdr:spPr>
        <a:xfrm>
          <a:off x="14351000" y="150023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88</xdr:row>
      <xdr:rowOff>1106</xdr:rowOff>
    </xdr:from>
    <xdr:ext cx="762000" cy="259045"/>
    <xdr:sp macro="" textlink="">
      <xdr:nvSpPr>
        <xdr:cNvPr id="284" name="テキスト ボックス 283"/>
        <xdr:cNvSpPr txBox="1"/>
      </xdr:nvSpPr>
      <xdr:spPr>
        <a:xfrm>
          <a:off x="14020800" y="15088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88</xdr:row>
      <xdr:rowOff>121557</xdr:rowOff>
    </xdr:from>
    <xdr:to>
      <xdr:col>64</xdr:col>
      <xdr:colOff>152400</xdr:colOff>
      <xdr:row>89</xdr:row>
      <xdr:rowOff>51707</xdr:rowOff>
    </xdr:to>
    <xdr:sp macro="" textlink="">
      <xdr:nvSpPr>
        <xdr:cNvPr id="285" name="楕円 284"/>
        <xdr:cNvSpPr/>
      </xdr:nvSpPr>
      <xdr:spPr>
        <a:xfrm>
          <a:off x="13462000" y="152091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89</xdr:row>
      <xdr:rowOff>36484</xdr:rowOff>
    </xdr:from>
    <xdr:ext cx="762000" cy="259045"/>
    <xdr:sp macro="" textlink="">
      <xdr:nvSpPr>
        <xdr:cNvPr id="286" name="テキスト ボックス 285"/>
        <xdr:cNvSpPr txBox="1"/>
      </xdr:nvSpPr>
      <xdr:spPr>
        <a:xfrm>
          <a:off x="13131800" y="152955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87" name="正方形/長方形 286"/>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63</xdr:col>
      <xdr:colOff>144652</xdr:colOff>
      <xdr:row>53</xdr:row>
      <xdr:rowOff>101600</xdr:rowOff>
    </xdr:from>
    <xdr:ext cx="2263396" cy="309059"/>
    <xdr:sp macro="" textlink="">
      <xdr:nvSpPr>
        <xdr:cNvPr id="288" name="テキスト ボックス 287"/>
        <xdr:cNvSpPr txBox="1"/>
      </xdr:nvSpPr>
      <xdr:spPr>
        <a:xfrm>
          <a:off x="13346302" y="9188450"/>
          <a:ext cx="2263396"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1,000</a:t>
          </a:r>
          <a:r>
            <a:rPr kumimoji="1" lang="ja-JP" altLang="en-US" sz="1300" b="1">
              <a:latin typeface="ＭＳ Ｐゴシック" panose="020B0600070205080204" pitchFamily="50" charset="-128"/>
              <a:ea typeface="ＭＳ Ｐゴシック" panose="020B0600070205080204" pitchFamily="50" charset="-128"/>
            </a:rPr>
            <a:t>人当たり職員数</a:t>
          </a:r>
        </a:p>
      </xdr:txBody>
    </xdr:sp>
    <xdr:clientData/>
  </xdr:oneCellAnchor>
  <xdr:oneCellAnchor>
    <xdr:from>
      <xdr:col>75</xdr:col>
      <xdr:colOff>20449</xdr:colOff>
      <xdr:row>53</xdr:row>
      <xdr:rowOff>76200</xdr:rowOff>
    </xdr:from>
    <xdr:ext cx="1651000" cy="359073"/>
    <xdr:sp macro="" textlink="">
      <xdr:nvSpPr>
        <xdr:cNvPr id="289" name="テキスト ボックス 288"/>
        <xdr:cNvSpPr txBox="1"/>
      </xdr:nvSpPr>
      <xdr:spPr>
        <a:xfrm>
          <a:off x="15736699"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[17.72</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90" name="正方形/長方形 289"/>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91" name="正方形/長方形 290"/>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92" name="正方形/長方形 291"/>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93" name="正方形/長方形 292"/>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94" name="正方形/長方形 293"/>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山形県平均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95" name="正方形/長方形 294"/>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96" name="正方形/長方形 295"/>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297" name="正方形/長方形 296"/>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298" name="正方形/長方形 297"/>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1,000</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299" name="テキスト ボックス 298"/>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　 </a:t>
          </a:r>
          <a:r>
            <a:rPr kumimoji="1" lang="ja-JP" altLang="en-US" sz="1100">
              <a:solidFill>
                <a:schemeClr val="dk1"/>
              </a:solidFill>
              <a:effectLst/>
              <a:latin typeface="+mn-lt"/>
              <a:ea typeface="+mn-ea"/>
              <a:cs typeface="+mn-cs"/>
            </a:rPr>
            <a:t>新規採用抑制等の取り組みにより、</a:t>
          </a:r>
          <a:r>
            <a:rPr kumimoji="1" lang="ja-JP" altLang="ja-JP" sz="1100">
              <a:solidFill>
                <a:schemeClr val="dk1"/>
              </a:solidFill>
              <a:effectLst/>
              <a:latin typeface="+mn-lt"/>
              <a:ea typeface="+mn-ea"/>
              <a:cs typeface="+mn-cs"/>
            </a:rPr>
            <a:t>平成</a:t>
          </a:r>
          <a:r>
            <a:rPr kumimoji="1" lang="en-US" altLang="ja-JP" sz="1100">
              <a:solidFill>
                <a:schemeClr val="dk1"/>
              </a:solidFill>
              <a:effectLst/>
              <a:latin typeface="+mn-lt"/>
              <a:ea typeface="+mn-ea"/>
              <a:cs typeface="+mn-cs"/>
            </a:rPr>
            <a:t>18</a:t>
          </a:r>
          <a:r>
            <a:rPr kumimoji="1" lang="ja-JP" altLang="ja-JP" sz="1100">
              <a:solidFill>
                <a:schemeClr val="dk1"/>
              </a:solidFill>
              <a:effectLst/>
              <a:latin typeface="+mn-lt"/>
              <a:ea typeface="+mn-ea"/>
              <a:cs typeface="+mn-cs"/>
            </a:rPr>
            <a:t>年度</a:t>
          </a:r>
          <a:r>
            <a:rPr kumimoji="1" lang="ja-JP" altLang="en-US" sz="1100">
              <a:solidFill>
                <a:schemeClr val="dk1"/>
              </a:solidFill>
              <a:effectLst/>
              <a:latin typeface="+mn-lt"/>
              <a:ea typeface="+mn-ea"/>
              <a:cs typeface="+mn-cs"/>
            </a:rPr>
            <a:t>から令和元年度の職員数をを比較すると、</a:t>
          </a:r>
          <a:r>
            <a:rPr kumimoji="1" lang="en-US" altLang="ja-JP" sz="1100">
              <a:solidFill>
                <a:schemeClr val="dk1"/>
              </a:solidFill>
              <a:effectLst/>
              <a:latin typeface="+mn-lt"/>
              <a:ea typeface="+mn-ea"/>
              <a:cs typeface="+mn-cs"/>
            </a:rPr>
            <a:t>14</a:t>
          </a:r>
          <a:r>
            <a:rPr kumimoji="1" lang="ja-JP" altLang="en-US" sz="1100">
              <a:solidFill>
                <a:schemeClr val="dk1"/>
              </a:solidFill>
              <a:effectLst/>
              <a:latin typeface="+mn-lt"/>
              <a:ea typeface="+mn-ea"/>
              <a:cs typeface="+mn-cs"/>
            </a:rPr>
            <a:t>名減少しているものの、</a:t>
          </a:r>
          <a:r>
            <a:rPr kumimoji="1" lang="ja-JP" altLang="ja-JP" sz="1100">
              <a:solidFill>
                <a:schemeClr val="dk1"/>
              </a:solidFill>
              <a:effectLst/>
              <a:latin typeface="+mn-lt"/>
              <a:ea typeface="+mn-ea"/>
              <a:cs typeface="+mn-cs"/>
            </a:rPr>
            <a:t>人口の急速な減少により、職員数の割合は類似団体平均を上回ってしまう状況にある。</a:t>
          </a:r>
          <a:endParaRPr lang="ja-JP" altLang="ja-JP" sz="1400">
            <a:effectLst/>
          </a:endParaRPr>
        </a:p>
        <a:p>
          <a:r>
            <a:rPr kumimoji="1" lang="ja-JP" altLang="ja-JP" sz="1100">
              <a:solidFill>
                <a:schemeClr val="dk1"/>
              </a:solidFill>
              <a:effectLst/>
              <a:latin typeface="+mn-lt"/>
              <a:ea typeface="+mn-ea"/>
              <a:cs typeface="+mn-cs"/>
            </a:rPr>
            <a:t>　今後は、退職者が減少する中ではあるが、現在の職員数を基準に事務改善委員会などによる業務量の把握を行い、定員管理を検討していく。</a:t>
          </a:r>
          <a:endParaRPr lang="ja-JP" altLang="ja-JP" sz="1400">
            <a:effectLst/>
          </a:endParaRPr>
        </a:p>
      </xdr:txBody>
    </xdr:sp>
    <xdr:clientData/>
  </xdr:twoCellAnchor>
  <xdr:oneCellAnchor>
    <xdr:from>
      <xdr:col>61</xdr:col>
      <xdr:colOff>6350</xdr:colOff>
      <xdr:row>54</xdr:row>
      <xdr:rowOff>139700</xdr:rowOff>
    </xdr:from>
    <xdr:ext cx="349839" cy="225703"/>
    <xdr:sp macro="" textlink="">
      <xdr:nvSpPr>
        <xdr:cNvPr id="300" name="テキスト ボックス 299"/>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301" name="直線コネクタ 300"/>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302" name="テキスト ボックス 301"/>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66</xdr:row>
      <xdr:rowOff>82550</xdr:rowOff>
    </xdr:from>
    <xdr:to>
      <xdr:col>85</xdr:col>
      <xdr:colOff>95250</xdr:colOff>
      <xdr:row>66</xdr:row>
      <xdr:rowOff>82550</xdr:rowOff>
    </xdr:to>
    <xdr:cxnSp macro="">
      <xdr:nvCxnSpPr>
        <xdr:cNvPr id="303" name="直線コネクタ 302"/>
        <xdr:cNvCxnSpPr/>
      </xdr:nvCxnSpPr>
      <xdr:spPr>
        <a:xfrm>
          <a:off x="12827000" y="113982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65</xdr:row>
      <xdr:rowOff>111777</xdr:rowOff>
    </xdr:from>
    <xdr:ext cx="762000" cy="259045"/>
    <xdr:sp macro="" textlink="">
      <xdr:nvSpPr>
        <xdr:cNvPr id="304" name="テキスト ボックス 303"/>
        <xdr:cNvSpPr txBox="1"/>
      </xdr:nvSpPr>
      <xdr:spPr>
        <a:xfrm>
          <a:off x="12065000" y="11256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62</xdr:row>
      <xdr:rowOff>165100</xdr:rowOff>
    </xdr:from>
    <xdr:to>
      <xdr:col>85</xdr:col>
      <xdr:colOff>95250</xdr:colOff>
      <xdr:row>62</xdr:row>
      <xdr:rowOff>165100</xdr:rowOff>
    </xdr:to>
    <xdr:cxnSp macro="">
      <xdr:nvCxnSpPr>
        <xdr:cNvPr id="305" name="直線コネクタ 304"/>
        <xdr:cNvCxnSpPr/>
      </xdr:nvCxnSpPr>
      <xdr:spPr>
        <a:xfrm>
          <a:off x="12827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62</xdr:row>
      <xdr:rowOff>22877</xdr:rowOff>
    </xdr:from>
    <xdr:ext cx="762000" cy="259045"/>
    <xdr:sp macro="" textlink="">
      <xdr:nvSpPr>
        <xdr:cNvPr id="306" name="テキスト ボックス 305"/>
        <xdr:cNvSpPr txBox="1"/>
      </xdr:nvSpPr>
      <xdr:spPr>
        <a:xfrm>
          <a:off x="1206500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59</xdr:row>
      <xdr:rowOff>76200</xdr:rowOff>
    </xdr:from>
    <xdr:to>
      <xdr:col>85</xdr:col>
      <xdr:colOff>95250</xdr:colOff>
      <xdr:row>59</xdr:row>
      <xdr:rowOff>76200</xdr:rowOff>
    </xdr:to>
    <xdr:cxnSp macro="">
      <xdr:nvCxnSpPr>
        <xdr:cNvPr id="307" name="直線コネクタ 306"/>
        <xdr:cNvCxnSpPr/>
      </xdr:nvCxnSpPr>
      <xdr:spPr>
        <a:xfrm>
          <a:off x="12827000" y="101917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58</xdr:row>
      <xdr:rowOff>105427</xdr:rowOff>
    </xdr:from>
    <xdr:ext cx="762000" cy="259045"/>
    <xdr:sp macro="" textlink="">
      <xdr:nvSpPr>
        <xdr:cNvPr id="308" name="テキスト ボックス 307"/>
        <xdr:cNvSpPr txBox="1"/>
      </xdr:nvSpPr>
      <xdr:spPr>
        <a:xfrm>
          <a:off x="12065000" y="10049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09" name="直線コネクタ 308"/>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55</xdr:row>
      <xdr:rowOff>16527</xdr:rowOff>
    </xdr:from>
    <xdr:ext cx="762000" cy="259045"/>
    <xdr:sp macro="" textlink="">
      <xdr:nvSpPr>
        <xdr:cNvPr id="310" name="テキスト ボックス 309"/>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70</xdr:row>
      <xdr:rowOff>0</xdr:rowOff>
    </xdr:to>
    <xdr:sp macro="" textlink="">
      <xdr:nvSpPr>
        <xdr:cNvPr id="311" name="定員管理の状況グラフ枠"/>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58</xdr:row>
      <xdr:rowOff>131223</xdr:rowOff>
    </xdr:from>
    <xdr:to>
      <xdr:col>81</xdr:col>
      <xdr:colOff>44450</xdr:colOff>
      <xdr:row>66</xdr:row>
      <xdr:rowOff>13780</xdr:rowOff>
    </xdr:to>
    <xdr:cxnSp macro="">
      <xdr:nvCxnSpPr>
        <xdr:cNvPr id="312" name="直線コネクタ 311"/>
        <xdr:cNvCxnSpPr/>
      </xdr:nvCxnSpPr>
      <xdr:spPr>
        <a:xfrm flipV="1">
          <a:off x="17018000" y="10075323"/>
          <a:ext cx="0" cy="1254157"/>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65</xdr:row>
      <xdr:rowOff>157307</xdr:rowOff>
    </xdr:from>
    <xdr:ext cx="762000" cy="259045"/>
    <xdr:sp macro="" textlink="">
      <xdr:nvSpPr>
        <xdr:cNvPr id="313" name="定員管理の状況最小値テキスト"/>
        <xdr:cNvSpPr txBox="1"/>
      </xdr:nvSpPr>
      <xdr:spPr>
        <a:xfrm>
          <a:off x="17106900" y="113015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66</xdr:row>
      <xdr:rowOff>13780</xdr:rowOff>
    </xdr:from>
    <xdr:to>
      <xdr:col>81</xdr:col>
      <xdr:colOff>133350</xdr:colOff>
      <xdr:row>66</xdr:row>
      <xdr:rowOff>13780</xdr:rowOff>
    </xdr:to>
    <xdr:cxnSp macro="">
      <xdr:nvCxnSpPr>
        <xdr:cNvPr id="314" name="直線コネクタ 313"/>
        <xdr:cNvCxnSpPr/>
      </xdr:nvCxnSpPr>
      <xdr:spPr>
        <a:xfrm>
          <a:off x="16929100" y="113294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57</xdr:row>
      <xdr:rowOff>46150</xdr:rowOff>
    </xdr:from>
    <xdr:ext cx="762000" cy="259045"/>
    <xdr:sp macro="" textlink="">
      <xdr:nvSpPr>
        <xdr:cNvPr id="315" name="定員管理の状況最大値テキスト"/>
        <xdr:cNvSpPr txBox="1"/>
      </xdr:nvSpPr>
      <xdr:spPr>
        <a:xfrm>
          <a:off x="17106900" y="98188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58</xdr:row>
      <xdr:rowOff>131223</xdr:rowOff>
    </xdr:from>
    <xdr:to>
      <xdr:col>81</xdr:col>
      <xdr:colOff>133350</xdr:colOff>
      <xdr:row>58</xdr:row>
      <xdr:rowOff>131223</xdr:rowOff>
    </xdr:to>
    <xdr:cxnSp macro="">
      <xdr:nvCxnSpPr>
        <xdr:cNvPr id="316" name="直線コネクタ 315"/>
        <xdr:cNvCxnSpPr/>
      </xdr:nvCxnSpPr>
      <xdr:spPr>
        <a:xfrm>
          <a:off x="16929100" y="100753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61</xdr:row>
      <xdr:rowOff>160401</xdr:rowOff>
    </xdr:from>
    <xdr:to>
      <xdr:col>81</xdr:col>
      <xdr:colOff>44450</xdr:colOff>
      <xdr:row>62</xdr:row>
      <xdr:rowOff>27559</xdr:rowOff>
    </xdr:to>
    <xdr:cxnSp macro="">
      <xdr:nvCxnSpPr>
        <xdr:cNvPr id="317" name="直線コネクタ 316"/>
        <xdr:cNvCxnSpPr/>
      </xdr:nvCxnSpPr>
      <xdr:spPr>
        <a:xfrm>
          <a:off x="16179800" y="10618851"/>
          <a:ext cx="838200" cy="386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59</xdr:row>
      <xdr:rowOff>64723</xdr:rowOff>
    </xdr:from>
    <xdr:ext cx="762000" cy="259045"/>
    <xdr:sp macro="" textlink="">
      <xdr:nvSpPr>
        <xdr:cNvPr id="318" name="定員管理の状況平均値テキスト"/>
        <xdr:cNvSpPr txBox="1"/>
      </xdr:nvSpPr>
      <xdr:spPr>
        <a:xfrm>
          <a:off x="17106900" y="1018027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60</xdr:row>
      <xdr:rowOff>48196</xdr:rowOff>
    </xdr:from>
    <xdr:to>
      <xdr:col>81</xdr:col>
      <xdr:colOff>95250</xdr:colOff>
      <xdr:row>60</xdr:row>
      <xdr:rowOff>149796</xdr:rowOff>
    </xdr:to>
    <xdr:sp macro="" textlink="">
      <xdr:nvSpPr>
        <xdr:cNvPr id="319" name="フローチャート: 判断 318"/>
        <xdr:cNvSpPr/>
      </xdr:nvSpPr>
      <xdr:spPr>
        <a:xfrm>
          <a:off x="16967200" y="103351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61</xdr:row>
      <xdr:rowOff>130842</xdr:rowOff>
    </xdr:from>
    <xdr:to>
      <xdr:col>77</xdr:col>
      <xdr:colOff>44450</xdr:colOff>
      <xdr:row>61</xdr:row>
      <xdr:rowOff>160401</xdr:rowOff>
    </xdr:to>
    <xdr:cxnSp macro="">
      <xdr:nvCxnSpPr>
        <xdr:cNvPr id="320" name="直線コネクタ 319"/>
        <xdr:cNvCxnSpPr/>
      </xdr:nvCxnSpPr>
      <xdr:spPr>
        <a:xfrm>
          <a:off x="15290800" y="10589292"/>
          <a:ext cx="889000" cy="295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60</xdr:row>
      <xdr:rowOff>4763</xdr:rowOff>
    </xdr:from>
    <xdr:to>
      <xdr:col>77</xdr:col>
      <xdr:colOff>95250</xdr:colOff>
      <xdr:row>60</xdr:row>
      <xdr:rowOff>106363</xdr:rowOff>
    </xdr:to>
    <xdr:sp macro="" textlink="">
      <xdr:nvSpPr>
        <xdr:cNvPr id="321" name="フローチャート: 判断 320"/>
        <xdr:cNvSpPr/>
      </xdr:nvSpPr>
      <xdr:spPr>
        <a:xfrm>
          <a:off x="16129000" y="102917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58</xdr:row>
      <xdr:rowOff>116540</xdr:rowOff>
    </xdr:from>
    <xdr:ext cx="736600" cy="259045"/>
    <xdr:sp macro="" textlink="">
      <xdr:nvSpPr>
        <xdr:cNvPr id="322" name="テキスト ボックス 321"/>
        <xdr:cNvSpPr txBox="1"/>
      </xdr:nvSpPr>
      <xdr:spPr>
        <a:xfrm>
          <a:off x="15798800" y="1006064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61</xdr:row>
      <xdr:rowOff>102489</xdr:rowOff>
    </xdr:from>
    <xdr:to>
      <xdr:col>72</xdr:col>
      <xdr:colOff>203200</xdr:colOff>
      <xdr:row>61</xdr:row>
      <xdr:rowOff>130842</xdr:rowOff>
    </xdr:to>
    <xdr:cxnSp macro="">
      <xdr:nvCxnSpPr>
        <xdr:cNvPr id="323" name="直線コネクタ 322"/>
        <xdr:cNvCxnSpPr/>
      </xdr:nvCxnSpPr>
      <xdr:spPr>
        <a:xfrm>
          <a:off x="14401800" y="10560939"/>
          <a:ext cx="889000" cy="283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60</xdr:row>
      <xdr:rowOff>540</xdr:rowOff>
    </xdr:from>
    <xdr:to>
      <xdr:col>73</xdr:col>
      <xdr:colOff>44450</xdr:colOff>
      <xdr:row>60</xdr:row>
      <xdr:rowOff>102140</xdr:rowOff>
    </xdr:to>
    <xdr:sp macro="" textlink="">
      <xdr:nvSpPr>
        <xdr:cNvPr id="324" name="フローチャート: 判断 323"/>
        <xdr:cNvSpPr/>
      </xdr:nvSpPr>
      <xdr:spPr>
        <a:xfrm>
          <a:off x="15240000" y="102875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58</xdr:row>
      <xdr:rowOff>112317</xdr:rowOff>
    </xdr:from>
    <xdr:ext cx="762000" cy="259045"/>
    <xdr:sp macro="" textlink="">
      <xdr:nvSpPr>
        <xdr:cNvPr id="325" name="テキスト ボックス 324"/>
        <xdr:cNvSpPr txBox="1"/>
      </xdr:nvSpPr>
      <xdr:spPr>
        <a:xfrm>
          <a:off x="14909800" y="100564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61</xdr:row>
      <xdr:rowOff>81979</xdr:rowOff>
    </xdr:from>
    <xdr:to>
      <xdr:col>68</xdr:col>
      <xdr:colOff>152400</xdr:colOff>
      <xdr:row>61</xdr:row>
      <xdr:rowOff>102489</xdr:rowOff>
    </xdr:to>
    <xdr:cxnSp macro="">
      <xdr:nvCxnSpPr>
        <xdr:cNvPr id="326" name="直線コネクタ 325"/>
        <xdr:cNvCxnSpPr/>
      </xdr:nvCxnSpPr>
      <xdr:spPr>
        <a:xfrm>
          <a:off x="13512800" y="10540429"/>
          <a:ext cx="889000" cy="205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60</xdr:row>
      <xdr:rowOff>11399</xdr:rowOff>
    </xdr:from>
    <xdr:to>
      <xdr:col>68</xdr:col>
      <xdr:colOff>203200</xdr:colOff>
      <xdr:row>60</xdr:row>
      <xdr:rowOff>112999</xdr:rowOff>
    </xdr:to>
    <xdr:sp macro="" textlink="">
      <xdr:nvSpPr>
        <xdr:cNvPr id="327" name="フローチャート: 判断 326"/>
        <xdr:cNvSpPr/>
      </xdr:nvSpPr>
      <xdr:spPr>
        <a:xfrm>
          <a:off x="14351000" y="102983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58</xdr:row>
      <xdr:rowOff>123176</xdr:rowOff>
    </xdr:from>
    <xdr:ext cx="762000" cy="259045"/>
    <xdr:sp macro="" textlink="">
      <xdr:nvSpPr>
        <xdr:cNvPr id="328" name="テキスト ボックス 327"/>
        <xdr:cNvSpPr txBox="1"/>
      </xdr:nvSpPr>
      <xdr:spPr>
        <a:xfrm>
          <a:off x="14020800" y="1006727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59</xdr:row>
      <xdr:rowOff>146653</xdr:rowOff>
    </xdr:from>
    <xdr:to>
      <xdr:col>64</xdr:col>
      <xdr:colOff>152400</xdr:colOff>
      <xdr:row>60</xdr:row>
      <xdr:rowOff>76803</xdr:rowOff>
    </xdr:to>
    <xdr:sp macro="" textlink="">
      <xdr:nvSpPr>
        <xdr:cNvPr id="329" name="フローチャート: 判断 328"/>
        <xdr:cNvSpPr/>
      </xdr:nvSpPr>
      <xdr:spPr>
        <a:xfrm>
          <a:off x="13462000" y="102622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58</xdr:row>
      <xdr:rowOff>86980</xdr:rowOff>
    </xdr:from>
    <xdr:ext cx="762000" cy="259045"/>
    <xdr:sp macro="" textlink="">
      <xdr:nvSpPr>
        <xdr:cNvPr id="330" name="テキスト ボックス 329"/>
        <xdr:cNvSpPr txBox="1"/>
      </xdr:nvSpPr>
      <xdr:spPr>
        <a:xfrm>
          <a:off x="13131800" y="1003108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31" name="テキスト ボックス 330"/>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32" name="テキスト ボックス 331"/>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33" name="テキスト ボックス 332"/>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34" name="テキスト ボックス 333"/>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35" name="テキスト ボックス 334"/>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61</xdr:row>
      <xdr:rowOff>148209</xdr:rowOff>
    </xdr:from>
    <xdr:to>
      <xdr:col>81</xdr:col>
      <xdr:colOff>95250</xdr:colOff>
      <xdr:row>62</xdr:row>
      <xdr:rowOff>78359</xdr:rowOff>
    </xdr:to>
    <xdr:sp macro="" textlink="">
      <xdr:nvSpPr>
        <xdr:cNvPr id="336" name="楕円 335"/>
        <xdr:cNvSpPr/>
      </xdr:nvSpPr>
      <xdr:spPr>
        <a:xfrm>
          <a:off x="16967200" y="106066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61</xdr:row>
      <xdr:rowOff>120286</xdr:rowOff>
    </xdr:from>
    <xdr:ext cx="762000" cy="259045"/>
    <xdr:sp macro="" textlink="">
      <xdr:nvSpPr>
        <xdr:cNvPr id="337" name="定員管理の状況該当値テキスト"/>
        <xdr:cNvSpPr txBox="1"/>
      </xdr:nvSpPr>
      <xdr:spPr>
        <a:xfrm>
          <a:off x="17106900" y="1057873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61</xdr:row>
      <xdr:rowOff>109601</xdr:rowOff>
    </xdr:from>
    <xdr:to>
      <xdr:col>77</xdr:col>
      <xdr:colOff>95250</xdr:colOff>
      <xdr:row>62</xdr:row>
      <xdr:rowOff>39751</xdr:rowOff>
    </xdr:to>
    <xdr:sp macro="" textlink="">
      <xdr:nvSpPr>
        <xdr:cNvPr id="338" name="楕円 337"/>
        <xdr:cNvSpPr/>
      </xdr:nvSpPr>
      <xdr:spPr>
        <a:xfrm>
          <a:off x="16129000" y="105680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62</xdr:row>
      <xdr:rowOff>24528</xdr:rowOff>
    </xdr:from>
    <xdr:ext cx="736600" cy="259045"/>
    <xdr:sp macro="" textlink="">
      <xdr:nvSpPr>
        <xdr:cNvPr id="339" name="テキスト ボックス 338"/>
        <xdr:cNvSpPr txBox="1"/>
      </xdr:nvSpPr>
      <xdr:spPr>
        <a:xfrm>
          <a:off x="15798800" y="1065442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61</xdr:row>
      <xdr:rowOff>80042</xdr:rowOff>
    </xdr:from>
    <xdr:to>
      <xdr:col>73</xdr:col>
      <xdr:colOff>44450</xdr:colOff>
      <xdr:row>62</xdr:row>
      <xdr:rowOff>10192</xdr:rowOff>
    </xdr:to>
    <xdr:sp macro="" textlink="">
      <xdr:nvSpPr>
        <xdr:cNvPr id="340" name="楕円 339"/>
        <xdr:cNvSpPr/>
      </xdr:nvSpPr>
      <xdr:spPr>
        <a:xfrm>
          <a:off x="15240000" y="105384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61</xdr:row>
      <xdr:rowOff>166419</xdr:rowOff>
    </xdr:from>
    <xdr:ext cx="762000" cy="259045"/>
    <xdr:sp macro="" textlink="">
      <xdr:nvSpPr>
        <xdr:cNvPr id="341" name="テキスト ボックス 340"/>
        <xdr:cNvSpPr txBox="1"/>
      </xdr:nvSpPr>
      <xdr:spPr>
        <a:xfrm>
          <a:off x="14909800" y="106248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61</xdr:row>
      <xdr:rowOff>51689</xdr:rowOff>
    </xdr:from>
    <xdr:to>
      <xdr:col>68</xdr:col>
      <xdr:colOff>203200</xdr:colOff>
      <xdr:row>61</xdr:row>
      <xdr:rowOff>153289</xdr:rowOff>
    </xdr:to>
    <xdr:sp macro="" textlink="">
      <xdr:nvSpPr>
        <xdr:cNvPr id="342" name="楕円 341"/>
        <xdr:cNvSpPr/>
      </xdr:nvSpPr>
      <xdr:spPr>
        <a:xfrm>
          <a:off x="14351000" y="105101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61</xdr:row>
      <xdr:rowOff>138066</xdr:rowOff>
    </xdr:from>
    <xdr:ext cx="762000" cy="259045"/>
    <xdr:sp macro="" textlink="">
      <xdr:nvSpPr>
        <xdr:cNvPr id="343" name="テキスト ボックス 342"/>
        <xdr:cNvSpPr txBox="1"/>
      </xdr:nvSpPr>
      <xdr:spPr>
        <a:xfrm>
          <a:off x="14020800" y="105965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61</xdr:row>
      <xdr:rowOff>31179</xdr:rowOff>
    </xdr:from>
    <xdr:to>
      <xdr:col>64</xdr:col>
      <xdr:colOff>152400</xdr:colOff>
      <xdr:row>61</xdr:row>
      <xdr:rowOff>132779</xdr:rowOff>
    </xdr:to>
    <xdr:sp macro="" textlink="">
      <xdr:nvSpPr>
        <xdr:cNvPr id="344" name="楕円 343"/>
        <xdr:cNvSpPr/>
      </xdr:nvSpPr>
      <xdr:spPr>
        <a:xfrm>
          <a:off x="13462000" y="10489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61</xdr:row>
      <xdr:rowOff>117556</xdr:rowOff>
    </xdr:from>
    <xdr:ext cx="762000" cy="259045"/>
    <xdr:sp macro="" textlink="">
      <xdr:nvSpPr>
        <xdr:cNvPr id="345" name="テキスト ボックス 344"/>
        <xdr:cNvSpPr txBox="1"/>
      </xdr:nvSpPr>
      <xdr:spPr>
        <a:xfrm>
          <a:off x="13131800" y="105760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46" name="正方形/長方形 345"/>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47" name="テキスト ボックス 346"/>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48" name="テキスト ボックス 347"/>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[9.6%]</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49" name="正方形/長方形 348"/>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50" name="正方形/長方形 349"/>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51" name="正方形/長方形 350"/>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52" name="正方形/長方形 351"/>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53" name="正方形/長方形 352"/>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山形県平均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54" name="正方形/長方形 353"/>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55" name="正方形/長方形 354"/>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56" name="正方形/長方形 355"/>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57" name="正方形/長方形 356"/>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58" name="テキスト ボックス 357"/>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solidFill>
                <a:schemeClr val="dk1"/>
              </a:solidFill>
              <a:effectLst/>
              <a:latin typeface="+mn-lt"/>
              <a:ea typeface="+mn-ea"/>
              <a:cs typeface="+mn-cs"/>
            </a:rPr>
            <a:t>　</a:t>
          </a:r>
          <a:r>
            <a:rPr kumimoji="1" lang="ja-JP" altLang="ja-JP" sz="1100">
              <a:solidFill>
                <a:schemeClr val="dk1"/>
              </a:solidFill>
              <a:effectLst/>
              <a:latin typeface="+mn-lt"/>
              <a:ea typeface="+mn-ea"/>
              <a:cs typeface="+mn-cs"/>
            </a:rPr>
            <a:t>平成</a:t>
          </a:r>
          <a:r>
            <a:rPr kumimoji="1" lang="en-US" altLang="ja-JP" sz="1100">
              <a:solidFill>
                <a:schemeClr val="dk1"/>
              </a:solidFill>
              <a:effectLst/>
              <a:latin typeface="+mn-lt"/>
              <a:ea typeface="+mn-ea"/>
              <a:cs typeface="+mn-cs"/>
            </a:rPr>
            <a:t>18</a:t>
          </a:r>
          <a:r>
            <a:rPr kumimoji="1" lang="ja-JP" altLang="ja-JP" sz="1100">
              <a:solidFill>
                <a:schemeClr val="dk1"/>
              </a:solidFill>
              <a:effectLst/>
              <a:latin typeface="+mn-lt"/>
              <a:ea typeface="+mn-ea"/>
              <a:cs typeface="+mn-cs"/>
            </a:rPr>
            <a:t>年度から平成</a:t>
          </a:r>
          <a:r>
            <a:rPr kumimoji="1" lang="en-US" altLang="ja-JP" sz="1100">
              <a:solidFill>
                <a:schemeClr val="dk1"/>
              </a:solidFill>
              <a:effectLst/>
              <a:latin typeface="+mn-lt"/>
              <a:ea typeface="+mn-ea"/>
              <a:cs typeface="+mn-cs"/>
            </a:rPr>
            <a:t>22</a:t>
          </a:r>
          <a:r>
            <a:rPr kumimoji="1" lang="ja-JP" altLang="ja-JP" sz="1100">
              <a:solidFill>
                <a:schemeClr val="dk1"/>
              </a:solidFill>
              <a:effectLst/>
              <a:latin typeface="+mn-lt"/>
              <a:ea typeface="+mn-ea"/>
              <a:cs typeface="+mn-cs"/>
            </a:rPr>
            <a:t>年度まで実施した第</a:t>
          </a:r>
          <a:r>
            <a:rPr kumimoji="1" lang="en-US" altLang="ja-JP" sz="1100">
              <a:solidFill>
                <a:schemeClr val="dk1"/>
              </a:solidFill>
              <a:effectLst/>
              <a:latin typeface="+mn-lt"/>
              <a:ea typeface="+mn-ea"/>
              <a:cs typeface="+mn-cs"/>
            </a:rPr>
            <a:t>4</a:t>
          </a:r>
          <a:r>
            <a:rPr kumimoji="1" lang="ja-JP" altLang="ja-JP" sz="1100">
              <a:solidFill>
                <a:schemeClr val="dk1"/>
              </a:solidFill>
              <a:effectLst/>
              <a:latin typeface="+mn-lt"/>
              <a:ea typeface="+mn-ea"/>
              <a:cs typeface="+mn-cs"/>
            </a:rPr>
            <a:t>次行政改革大綱（集中改革プラン）に則り、投資事業を大幅に抑制したことから、平成</a:t>
          </a:r>
          <a:r>
            <a:rPr kumimoji="1" lang="en-US" altLang="ja-JP" sz="1100">
              <a:solidFill>
                <a:schemeClr val="dk1"/>
              </a:solidFill>
              <a:effectLst/>
              <a:latin typeface="+mn-lt"/>
              <a:ea typeface="+mn-ea"/>
              <a:cs typeface="+mn-cs"/>
            </a:rPr>
            <a:t>22</a:t>
          </a:r>
          <a:r>
            <a:rPr kumimoji="1" lang="ja-JP" altLang="ja-JP" sz="1100">
              <a:solidFill>
                <a:schemeClr val="dk1"/>
              </a:solidFill>
              <a:effectLst/>
              <a:latin typeface="+mn-lt"/>
              <a:ea typeface="+mn-ea"/>
              <a:cs typeface="+mn-cs"/>
            </a:rPr>
            <a:t>年度に起債発行許可団体から協議団体となり、平成</a:t>
          </a:r>
          <a:r>
            <a:rPr kumimoji="1" lang="en-US" altLang="ja-JP" sz="1100">
              <a:solidFill>
                <a:schemeClr val="dk1"/>
              </a:solidFill>
              <a:effectLst/>
              <a:latin typeface="+mn-lt"/>
              <a:ea typeface="+mn-ea"/>
              <a:cs typeface="+mn-cs"/>
            </a:rPr>
            <a:t>29</a:t>
          </a:r>
          <a:r>
            <a:rPr kumimoji="1" lang="ja-JP" altLang="ja-JP" sz="1100">
              <a:solidFill>
                <a:schemeClr val="dk1"/>
              </a:solidFill>
              <a:effectLst/>
              <a:latin typeface="+mn-lt"/>
              <a:ea typeface="+mn-ea"/>
              <a:cs typeface="+mn-cs"/>
            </a:rPr>
            <a:t>年度決算では</a:t>
          </a:r>
          <a:r>
            <a:rPr kumimoji="1" lang="en-US" altLang="ja-JP" sz="1100">
              <a:solidFill>
                <a:schemeClr val="dk1"/>
              </a:solidFill>
              <a:effectLst/>
              <a:latin typeface="+mn-lt"/>
              <a:ea typeface="+mn-ea"/>
              <a:cs typeface="+mn-cs"/>
            </a:rPr>
            <a:t>9.3</a:t>
          </a:r>
          <a:r>
            <a:rPr kumimoji="1" lang="ja-JP" altLang="ja-JP" sz="1100">
              <a:solidFill>
                <a:schemeClr val="dk1"/>
              </a:solidFill>
              <a:effectLst/>
              <a:latin typeface="+mn-lt"/>
              <a:ea typeface="+mn-ea"/>
              <a:cs typeface="+mn-cs"/>
            </a:rPr>
            <a:t>％となっている。しかし、平成</a:t>
          </a:r>
          <a:r>
            <a:rPr kumimoji="1" lang="en-US" altLang="ja-JP" sz="1100">
              <a:solidFill>
                <a:schemeClr val="dk1"/>
              </a:solidFill>
              <a:effectLst/>
              <a:latin typeface="+mn-lt"/>
              <a:ea typeface="+mn-ea"/>
              <a:cs typeface="+mn-cs"/>
            </a:rPr>
            <a:t>29</a:t>
          </a:r>
          <a:r>
            <a:rPr kumimoji="1" lang="ja-JP" altLang="ja-JP" sz="1100">
              <a:solidFill>
                <a:schemeClr val="dk1"/>
              </a:solidFill>
              <a:effectLst/>
              <a:latin typeface="+mn-lt"/>
              <a:ea typeface="+mn-ea"/>
              <a:cs typeface="+mn-cs"/>
            </a:rPr>
            <a:t>年度に実施した町民体育館整備事業や、今後、社会資本整備総合交付金事業等の大規模事業に伴う地方債発行と償還が見込まれており、当該比率が上昇することが見込まれるため、投資事業の年度間調整や抑制を行いながら、新規発行の抑制に努め、現在の水準を維持する。</a:t>
          </a:r>
          <a:endParaRPr lang="ja-JP" altLang="ja-JP" sz="1400">
            <a:effectLst/>
          </a:endParaRPr>
        </a:p>
      </xdr:txBody>
    </xdr:sp>
    <xdr:clientData/>
  </xdr:twoCellAnchor>
  <xdr:oneCellAnchor>
    <xdr:from>
      <xdr:col>61</xdr:col>
      <xdr:colOff>6350</xdr:colOff>
      <xdr:row>32</xdr:row>
      <xdr:rowOff>101600</xdr:rowOff>
    </xdr:from>
    <xdr:ext cx="298543" cy="225703"/>
    <xdr:sp macro="" textlink="">
      <xdr:nvSpPr>
        <xdr:cNvPr id="359" name="テキスト ボックス 358"/>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60" name="直線コネクタ 359"/>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61" name="テキスト ボックス 360"/>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44</xdr:row>
      <xdr:rowOff>165100</xdr:rowOff>
    </xdr:from>
    <xdr:to>
      <xdr:col>85</xdr:col>
      <xdr:colOff>95250</xdr:colOff>
      <xdr:row>44</xdr:row>
      <xdr:rowOff>165100</xdr:rowOff>
    </xdr:to>
    <xdr:cxnSp macro="">
      <xdr:nvCxnSpPr>
        <xdr:cNvPr id="362" name="直線コネクタ 361"/>
        <xdr:cNvCxnSpPr/>
      </xdr:nvCxnSpPr>
      <xdr:spPr>
        <a:xfrm>
          <a:off x="12827000" y="770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22877</xdr:rowOff>
    </xdr:from>
    <xdr:ext cx="762000" cy="259045"/>
    <xdr:sp macro="" textlink="">
      <xdr:nvSpPr>
        <xdr:cNvPr id="363" name="テキスト ボックス 362"/>
        <xdr:cNvSpPr txBox="1"/>
      </xdr:nvSpPr>
      <xdr:spPr>
        <a:xfrm>
          <a:off x="12065000" y="756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42</xdr:row>
      <xdr:rowOff>25400</xdr:rowOff>
    </xdr:from>
    <xdr:to>
      <xdr:col>85</xdr:col>
      <xdr:colOff>95250</xdr:colOff>
      <xdr:row>42</xdr:row>
      <xdr:rowOff>25400</xdr:rowOff>
    </xdr:to>
    <xdr:cxnSp macro="">
      <xdr:nvCxnSpPr>
        <xdr:cNvPr id="364" name="直線コネクタ 363"/>
        <xdr:cNvCxnSpPr/>
      </xdr:nvCxnSpPr>
      <xdr:spPr>
        <a:xfrm>
          <a:off x="12827000" y="722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41</xdr:row>
      <xdr:rowOff>54627</xdr:rowOff>
    </xdr:from>
    <xdr:ext cx="762000" cy="259045"/>
    <xdr:sp macro="" textlink="">
      <xdr:nvSpPr>
        <xdr:cNvPr id="365" name="テキスト ボックス 364"/>
        <xdr:cNvSpPr txBox="1"/>
      </xdr:nvSpPr>
      <xdr:spPr>
        <a:xfrm>
          <a:off x="12065000" y="708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39</xdr:row>
      <xdr:rowOff>57150</xdr:rowOff>
    </xdr:from>
    <xdr:to>
      <xdr:col>85</xdr:col>
      <xdr:colOff>95250</xdr:colOff>
      <xdr:row>39</xdr:row>
      <xdr:rowOff>57150</xdr:rowOff>
    </xdr:to>
    <xdr:cxnSp macro="">
      <xdr:nvCxnSpPr>
        <xdr:cNvPr id="366" name="直線コネクタ 365"/>
        <xdr:cNvCxnSpPr/>
      </xdr:nvCxnSpPr>
      <xdr:spPr>
        <a:xfrm>
          <a:off x="12827000" y="674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38</xdr:row>
      <xdr:rowOff>86377</xdr:rowOff>
    </xdr:from>
    <xdr:ext cx="762000" cy="259045"/>
    <xdr:sp macro="" textlink="">
      <xdr:nvSpPr>
        <xdr:cNvPr id="367" name="テキスト ボックス 366"/>
        <xdr:cNvSpPr txBox="1"/>
      </xdr:nvSpPr>
      <xdr:spPr>
        <a:xfrm>
          <a:off x="12065000" y="660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36</xdr:row>
      <xdr:rowOff>88900</xdr:rowOff>
    </xdr:from>
    <xdr:to>
      <xdr:col>85</xdr:col>
      <xdr:colOff>95250</xdr:colOff>
      <xdr:row>36</xdr:row>
      <xdr:rowOff>88900</xdr:rowOff>
    </xdr:to>
    <xdr:cxnSp macro="">
      <xdr:nvCxnSpPr>
        <xdr:cNvPr id="368" name="直線コネクタ 367"/>
        <xdr:cNvCxnSpPr/>
      </xdr:nvCxnSpPr>
      <xdr:spPr>
        <a:xfrm>
          <a:off x="12827000" y="626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35</xdr:row>
      <xdr:rowOff>118127</xdr:rowOff>
    </xdr:from>
    <xdr:ext cx="762000" cy="259045"/>
    <xdr:sp macro="" textlink="">
      <xdr:nvSpPr>
        <xdr:cNvPr id="369" name="テキスト ボックス 368"/>
        <xdr:cNvSpPr txBox="1"/>
      </xdr:nvSpPr>
      <xdr:spPr>
        <a:xfrm>
          <a:off x="12065000" y="611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33</xdr:row>
      <xdr:rowOff>120650</xdr:rowOff>
    </xdr:from>
    <xdr:to>
      <xdr:col>85</xdr:col>
      <xdr:colOff>95250</xdr:colOff>
      <xdr:row>33</xdr:row>
      <xdr:rowOff>120650</xdr:rowOff>
    </xdr:to>
    <xdr:cxnSp macro="">
      <xdr:nvCxnSpPr>
        <xdr:cNvPr id="370" name="直線コネクタ 369"/>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71" name="公債費負担の状況グラフ枠"/>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35</xdr:row>
      <xdr:rowOff>115570</xdr:rowOff>
    </xdr:from>
    <xdr:to>
      <xdr:col>81</xdr:col>
      <xdr:colOff>44450</xdr:colOff>
      <xdr:row>44</xdr:row>
      <xdr:rowOff>116840</xdr:rowOff>
    </xdr:to>
    <xdr:cxnSp macro="">
      <xdr:nvCxnSpPr>
        <xdr:cNvPr id="372" name="直線コネクタ 371"/>
        <xdr:cNvCxnSpPr/>
      </xdr:nvCxnSpPr>
      <xdr:spPr>
        <a:xfrm flipV="1">
          <a:off x="17018000" y="6116320"/>
          <a:ext cx="0" cy="154432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44</xdr:row>
      <xdr:rowOff>88917</xdr:rowOff>
    </xdr:from>
    <xdr:ext cx="762000" cy="259045"/>
    <xdr:sp macro="" textlink="">
      <xdr:nvSpPr>
        <xdr:cNvPr id="373" name="公債費負担の状況最小値テキスト"/>
        <xdr:cNvSpPr txBox="1"/>
      </xdr:nvSpPr>
      <xdr:spPr>
        <a:xfrm>
          <a:off x="17106900" y="76327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44</xdr:row>
      <xdr:rowOff>116840</xdr:rowOff>
    </xdr:from>
    <xdr:to>
      <xdr:col>81</xdr:col>
      <xdr:colOff>133350</xdr:colOff>
      <xdr:row>44</xdr:row>
      <xdr:rowOff>116840</xdr:rowOff>
    </xdr:to>
    <xdr:cxnSp macro="">
      <xdr:nvCxnSpPr>
        <xdr:cNvPr id="374" name="直線コネクタ 373"/>
        <xdr:cNvCxnSpPr/>
      </xdr:nvCxnSpPr>
      <xdr:spPr>
        <a:xfrm>
          <a:off x="16929100" y="76606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34</xdr:row>
      <xdr:rowOff>30497</xdr:rowOff>
    </xdr:from>
    <xdr:ext cx="762000" cy="259045"/>
    <xdr:sp macro="" textlink="">
      <xdr:nvSpPr>
        <xdr:cNvPr id="375" name="公債費負担の状況最大値テキスト"/>
        <xdr:cNvSpPr txBox="1"/>
      </xdr:nvSpPr>
      <xdr:spPr>
        <a:xfrm>
          <a:off x="17106900" y="58597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panose="020B0600070205080204" pitchFamily="50" charset="-128"/>
              <a:ea typeface="ＭＳ Ｐゴシック" panose="020B0600070205080204" pitchFamily="50" charset="-128"/>
            </a:rPr>
            <a:t>△ </a:t>
          </a:r>
          <a:r>
            <a:rPr kumimoji="1" lang="en-US" altLang="ja-JP" sz="1000" b="1">
              <a:latin typeface="ＭＳ Ｐゴシック" panose="020B0600070205080204" pitchFamily="50" charset="-128"/>
              <a:ea typeface="ＭＳ Ｐゴシック" panose="020B0600070205080204" pitchFamily="50" charset="-128"/>
            </a:rPr>
            <a:t>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35</xdr:row>
      <xdr:rowOff>115570</xdr:rowOff>
    </xdr:from>
    <xdr:to>
      <xdr:col>81</xdr:col>
      <xdr:colOff>133350</xdr:colOff>
      <xdr:row>35</xdr:row>
      <xdr:rowOff>115570</xdr:rowOff>
    </xdr:to>
    <xdr:cxnSp macro="">
      <xdr:nvCxnSpPr>
        <xdr:cNvPr id="376" name="直線コネクタ 375"/>
        <xdr:cNvCxnSpPr/>
      </xdr:nvCxnSpPr>
      <xdr:spPr>
        <a:xfrm>
          <a:off x="16929100" y="61163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41</xdr:row>
      <xdr:rowOff>109982</xdr:rowOff>
    </xdr:from>
    <xdr:to>
      <xdr:col>81</xdr:col>
      <xdr:colOff>44450</xdr:colOff>
      <xdr:row>41</xdr:row>
      <xdr:rowOff>158242</xdr:rowOff>
    </xdr:to>
    <xdr:cxnSp macro="">
      <xdr:nvCxnSpPr>
        <xdr:cNvPr id="377" name="直線コネクタ 376"/>
        <xdr:cNvCxnSpPr/>
      </xdr:nvCxnSpPr>
      <xdr:spPr>
        <a:xfrm>
          <a:off x="16179800" y="7139432"/>
          <a:ext cx="838200" cy="482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39</xdr:row>
      <xdr:rowOff>112031</xdr:rowOff>
    </xdr:from>
    <xdr:ext cx="762000" cy="259045"/>
    <xdr:sp macro="" textlink="">
      <xdr:nvSpPr>
        <xdr:cNvPr id="378" name="公債費負担の状況平均値テキスト"/>
        <xdr:cNvSpPr txBox="1"/>
      </xdr:nvSpPr>
      <xdr:spPr>
        <a:xfrm>
          <a:off x="17106900" y="679858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40</xdr:row>
      <xdr:rowOff>95504</xdr:rowOff>
    </xdr:from>
    <xdr:to>
      <xdr:col>81</xdr:col>
      <xdr:colOff>95250</xdr:colOff>
      <xdr:row>41</xdr:row>
      <xdr:rowOff>25654</xdr:rowOff>
    </xdr:to>
    <xdr:sp macro="" textlink="">
      <xdr:nvSpPr>
        <xdr:cNvPr id="379" name="フローチャート: 判断 378"/>
        <xdr:cNvSpPr/>
      </xdr:nvSpPr>
      <xdr:spPr>
        <a:xfrm>
          <a:off x="16967200" y="69535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41</xdr:row>
      <xdr:rowOff>109982</xdr:rowOff>
    </xdr:from>
    <xdr:to>
      <xdr:col>77</xdr:col>
      <xdr:colOff>44450</xdr:colOff>
      <xdr:row>41</xdr:row>
      <xdr:rowOff>129286</xdr:rowOff>
    </xdr:to>
    <xdr:cxnSp macro="">
      <xdr:nvCxnSpPr>
        <xdr:cNvPr id="380" name="直線コネクタ 379"/>
        <xdr:cNvCxnSpPr/>
      </xdr:nvCxnSpPr>
      <xdr:spPr>
        <a:xfrm flipV="1">
          <a:off x="15290800" y="7139432"/>
          <a:ext cx="889000" cy="193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40</xdr:row>
      <xdr:rowOff>47244</xdr:rowOff>
    </xdr:from>
    <xdr:to>
      <xdr:col>77</xdr:col>
      <xdr:colOff>95250</xdr:colOff>
      <xdr:row>40</xdr:row>
      <xdr:rowOff>148844</xdr:rowOff>
    </xdr:to>
    <xdr:sp macro="" textlink="">
      <xdr:nvSpPr>
        <xdr:cNvPr id="381" name="フローチャート: 判断 380"/>
        <xdr:cNvSpPr/>
      </xdr:nvSpPr>
      <xdr:spPr>
        <a:xfrm>
          <a:off x="16129000" y="69052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38</xdr:row>
      <xdr:rowOff>159021</xdr:rowOff>
    </xdr:from>
    <xdr:ext cx="736600" cy="259045"/>
    <xdr:sp macro="" textlink="">
      <xdr:nvSpPr>
        <xdr:cNvPr id="382" name="テキスト ボックス 381"/>
        <xdr:cNvSpPr txBox="1"/>
      </xdr:nvSpPr>
      <xdr:spPr>
        <a:xfrm>
          <a:off x="15798800" y="667412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41</xdr:row>
      <xdr:rowOff>129286</xdr:rowOff>
    </xdr:from>
    <xdr:to>
      <xdr:col>72</xdr:col>
      <xdr:colOff>203200</xdr:colOff>
      <xdr:row>42</xdr:row>
      <xdr:rowOff>15748</xdr:rowOff>
    </xdr:to>
    <xdr:cxnSp macro="">
      <xdr:nvCxnSpPr>
        <xdr:cNvPr id="383" name="直線コネクタ 382"/>
        <xdr:cNvCxnSpPr/>
      </xdr:nvCxnSpPr>
      <xdr:spPr>
        <a:xfrm flipV="1">
          <a:off x="14401800" y="7158736"/>
          <a:ext cx="889000" cy="579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40</xdr:row>
      <xdr:rowOff>47244</xdr:rowOff>
    </xdr:from>
    <xdr:to>
      <xdr:col>73</xdr:col>
      <xdr:colOff>44450</xdr:colOff>
      <xdr:row>40</xdr:row>
      <xdr:rowOff>148844</xdr:rowOff>
    </xdr:to>
    <xdr:sp macro="" textlink="">
      <xdr:nvSpPr>
        <xdr:cNvPr id="384" name="フローチャート: 判断 383"/>
        <xdr:cNvSpPr/>
      </xdr:nvSpPr>
      <xdr:spPr>
        <a:xfrm>
          <a:off x="15240000" y="69052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38</xdr:row>
      <xdr:rowOff>159021</xdr:rowOff>
    </xdr:from>
    <xdr:ext cx="762000" cy="259045"/>
    <xdr:sp macro="" textlink="">
      <xdr:nvSpPr>
        <xdr:cNvPr id="385" name="テキスト ボックス 384"/>
        <xdr:cNvSpPr txBox="1"/>
      </xdr:nvSpPr>
      <xdr:spPr>
        <a:xfrm>
          <a:off x="14909800" y="66741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42</xdr:row>
      <xdr:rowOff>15748</xdr:rowOff>
    </xdr:from>
    <xdr:to>
      <xdr:col>68</xdr:col>
      <xdr:colOff>152400</xdr:colOff>
      <xdr:row>42</xdr:row>
      <xdr:rowOff>64008</xdr:rowOff>
    </xdr:to>
    <xdr:cxnSp macro="">
      <xdr:nvCxnSpPr>
        <xdr:cNvPr id="386" name="直線コネクタ 385"/>
        <xdr:cNvCxnSpPr/>
      </xdr:nvCxnSpPr>
      <xdr:spPr>
        <a:xfrm flipV="1">
          <a:off x="13512800" y="7216648"/>
          <a:ext cx="889000" cy="482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40</xdr:row>
      <xdr:rowOff>56896</xdr:rowOff>
    </xdr:from>
    <xdr:to>
      <xdr:col>68</xdr:col>
      <xdr:colOff>203200</xdr:colOff>
      <xdr:row>40</xdr:row>
      <xdr:rowOff>158496</xdr:rowOff>
    </xdr:to>
    <xdr:sp macro="" textlink="">
      <xdr:nvSpPr>
        <xdr:cNvPr id="387" name="フローチャート: 判断 386"/>
        <xdr:cNvSpPr/>
      </xdr:nvSpPr>
      <xdr:spPr>
        <a:xfrm>
          <a:off x="14351000" y="69148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38</xdr:row>
      <xdr:rowOff>168673</xdr:rowOff>
    </xdr:from>
    <xdr:ext cx="762000" cy="259045"/>
    <xdr:sp macro="" textlink="">
      <xdr:nvSpPr>
        <xdr:cNvPr id="388" name="テキスト ボックス 387"/>
        <xdr:cNvSpPr txBox="1"/>
      </xdr:nvSpPr>
      <xdr:spPr>
        <a:xfrm>
          <a:off x="14020800" y="66837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40</xdr:row>
      <xdr:rowOff>134112</xdr:rowOff>
    </xdr:from>
    <xdr:to>
      <xdr:col>64</xdr:col>
      <xdr:colOff>152400</xdr:colOff>
      <xdr:row>41</xdr:row>
      <xdr:rowOff>64262</xdr:rowOff>
    </xdr:to>
    <xdr:sp macro="" textlink="">
      <xdr:nvSpPr>
        <xdr:cNvPr id="389" name="フローチャート: 判断 388"/>
        <xdr:cNvSpPr/>
      </xdr:nvSpPr>
      <xdr:spPr>
        <a:xfrm>
          <a:off x="13462000" y="69921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39</xdr:row>
      <xdr:rowOff>74439</xdr:rowOff>
    </xdr:from>
    <xdr:ext cx="762000" cy="259045"/>
    <xdr:sp macro="" textlink="">
      <xdr:nvSpPr>
        <xdr:cNvPr id="390" name="テキスト ボックス 389"/>
        <xdr:cNvSpPr txBox="1"/>
      </xdr:nvSpPr>
      <xdr:spPr>
        <a:xfrm>
          <a:off x="13131800" y="67609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391" name="テキスト ボックス 390"/>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392" name="テキスト ボックス 391"/>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393" name="テキスト ボックス 392"/>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394" name="テキスト ボックス 393"/>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395" name="テキスト ボックス 394"/>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41</xdr:row>
      <xdr:rowOff>107442</xdr:rowOff>
    </xdr:from>
    <xdr:to>
      <xdr:col>81</xdr:col>
      <xdr:colOff>95250</xdr:colOff>
      <xdr:row>42</xdr:row>
      <xdr:rowOff>37592</xdr:rowOff>
    </xdr:to>
    <xdr:sp macro="" textlink="">
      <xdr:nvSpPr>
        <xdr:cNvPr id="396" name="楕円 395"/>
        <xdr:cNvSpPr/>
      </xdr:nvSpPr>
      <xdr:spPr>
        <a:xfrm>
          <a:off x="16967200" y="71368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41</xdr:row>
      <xdr:rowOff>79519</xdr:rowOff>
    </xdr:from>
    <xdr:ext cx="762000" cy="259045"/>
    <xdr:sp macro="" textlink="">
      <xdr:nvSpPr>
        <xdr:cNvPr id="397" name="公債費負担の状況該当値テキスト"/>
        <xdr:cNvSpPr txBox="1"/>
      </xdr:nvSpPr>
      <xdr:spPr>
        <a:xfrm>
          <a:off x="17106900" y="71089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41</xdr:row>
      <xdr:rowOff>59182</xdr:rowOff>
    </xdr:from>
    <xdr:to>
      <xdr:col>77</xdr:col>
      <xdr:colOff>95250</xdr:colOff>
      <xdr:row>41</xdr:row>
      <xdr:rowOff>160782</xdr:rowOff>
    </xdr:to>
    <xdr:sp macro="" textlink="">
      <xdr:nvSpPr>
        <xdr:cNvPr id="398" name="楕円 397"/>
        <xdr:cNvSpPr/>
      </xdr:nvSpPr>
      <xdr:spPr>
        <a:xfrm>
          <a:off x="16129000" y="70886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41</xdr:row>
      <xdr:rowOff>145559</xdr:rowOff>
    </xdr:from>
    <xdr:ext cx="736600" cy="259045"/>
    <xdr:sp macro="" textlink="">
      <xdr:nvSpPr>
        <xdr:cNvPr id="399" name="テキスト ボックス 398"/>
        <xdr:cNvSpPr txBox="1"/>
      </xdr:nvSpPr>
      <xdr:spPr>
        <a:xfrm>
          <a:off x="15798800" y="717500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41</xdr:row>
      <xdr:rowOff>78486</xdr:rowOff>
    </xdr:from>
    <xdr:to>
      <xdr:col>73</xdr:col>
      <xdr:colOff>44450</xdr:colOff>
      <xdr:row>42</xdr:row>
      <xdr:rowOff>8636</xdr:rowOff>
    </xdr:to>
    <xdr:sp macro="" textlink="">
      <xdr:nvSpPr>
        <xdr:cNvPr id="400" name="楕円 399"/>
        <xdr:cNvSpPr/>
      </xdr:nvSpPr>
      <xdr:spPr>
        <a:xfrm>
          <a:off x="15240000" y="71079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41</xdr:row>
      <xdr:rowOff>164863</xdr:rowOff>
    </xdr:from>
    <xdr:ext cx="762000" cy="259045"/>
    <xdr:sp macro="" textlink="">
      <xdr:nvSpPr>
        <xdr:cNvPr id="401" name="テキスト ボックス 400"/>
        <xdr:cNvSpPr txBox="1"/>
      </xdr:nvSpPr>
      <xdr:spPr>
        <a:xfrm>
          <a:off x="14909800" y="71943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41</xdr:row>
      <xdr:rowOff>136398</xdr:rowOff>
    </xdr:from>
    <xdr:to>
      <xdr:col>68</xdr:col>
      <xdr:colOff>203200</xdr:colOff>
      <xdr:row>42</xdr:row>
      <xdr:rowOff>66548</xdr:rowOff>
    </xdr:to>
    <xdr:sp macro="" textlink="">
      <xdr:nvSpPr>
        <xdr:cNvPr id="402" name="楕円 401"/>
        <xdr:cNvSpPr/>
      </xdr:nvSpPr>
      <xdr:spPr>
        <a:xfrm>
          <a:off x="14351000" y="71658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42</xdr:row>
      <xdr:rowOff>51325</xdr:rowOff>
    </xdr:from>
    <xdr:ext cx="762000" cy="259045"/>
    <xdr:sp macro="" textlink="">
      <xdr:nvSpPr>
        <xdr:cNvPr id="403" name="テキスト ボックス 402"/>
        <xdr:cNvSpPr txBox="1"/>
      </xdr:nvSpPr>
      <xdr:spPr>
        <a:xfrm>
          <a:off x="14020800" y="72522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42</xdr:row>
      <xdr:rowOff>13208</xdr:rowOff>
    </xdr:from>
    <xdr:to>
      <xdr:col>64</xdr:col>
      <xdr:colOff>152400</xdr:colOff>
      <xdr:row>42</xdr:row>
      <xdr:rowOff>114808</xdr:rowOff>
    </xdr:to>
    <xdr:sp macro="" textlink="">
      <xdr:nvSpPr>
        <xdr:cNvPr id="404" name="楕円 403"/>
        <xdr:cNvSpPr/>
      </xdr:nvSpPr>
      <xdr:spPr>
        <a:xfrm>
          <a:off x="13462000" y="72141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42</xdr:row>
      <xdr:rowOff>99585</xdr:rowOff>
    </xdr:from>
    <xdr:ext cx="762000" cy="259045"/>
    <xdr:sp macro="" textlink="">
      <xdr:nvSpPr>
        <xdr:cNvPr id="405" name="テキスト ボックス 404"/>
        <xdr:cNvSpPr txBox="1"/>
      </xdr:nvSpPr>
      <xdr:spPr>
        <a:xfrm>
          <a:off x="13131800" y="73004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06" name="正方形/長方形 405"/>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07" name="テキスト ボックス 406"/>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08" name="テキスト ボックス 407"/>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[6.1%]</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09" name="正方形/長方形 408"/>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10" name="正方形/長方形 409"/>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11" name="正方形/長方形 410"/>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12" name="正方形/長方形 411"/>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13" name="正方形/長方形 412"/>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山形県平均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14" name="正方形/長方形 413"/>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15" name="正方形/長方形 414"/>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16" name="正方形/長方形 415"/>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17" name="正方形/長方形 416"/>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18" name="テキスト ボックス 417"/>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　将来負担額について、</a:t>
          </a:r>
          <a:r>
            <a:rPr kumimoji="1" lang="ja-JP" altLang="en-US" sz="1100">
              <a:solidFill>
                <a:schemeClr val="dk1"/>
              </a:solidFill>
              <a:effectLst/>
              <a:latin typeface="+mn-lt"/>
              <a:ea typeface="+mn-ea"/>
              <a:cs typeface="+mn-cs"/>
            </a:rPr>
            <a:t>類似団体とほぼ同じぐらいであり、</a:t>
          </a:r>
          <a:r>
            <a:rPr kumimoji="1" lang="ja-JP" altLang="ja-JP" sz="1100">
              <a:solidFill>
                <a:schemeClr val="dk1"/>
              </a:solidFill>
              <a:effectLst/>
              <a:latin typeface="+mn-lt"/>
              <a:ea typeface="+mn-ea"/>
              <a:cs typeface="+mn-cs"/>
            </a:rPr>
            <a:t>地方債残高並びに公営企業に対する繰入見込額は減少傾向にある</a:t>
          </a:r>
          <a:r>
            <a:rPr kumimoji="1" lang="ja-JP" altLang="en-US" sz="1100">
              <a:solidFill>
                <a:schemeClr val="dk1"/>
              </a:solidFill>
              <a:effectLst/>
              <a:latin typeface="+mn-lt"/>
              <a:ea typeface="+mn-ea"/>
              <a:cs typeface="+mn-cs"/>
            </a:rPr>
            <a:t>ため、昨年度よりも▲</a:t>
          </a:r>
          <a:r>
            <a:rPr kumimoji="1" lang="en-US" altLang="ja-JP" sz="1100">
              <a:solidFill>
                <a:schemeClr val="dk1"/>
              </a:solidFill>
              <a:effectLst/>
              <a:latin typeface="+mn-lt"/>
              <a:ea typeface="+mn-ea"/>
              <a:cs typeface="+mn-cs"/>
            </a:rPr>
            <a:t>1.7</a:t>
          </a:r>
          <a:r>
            <a:rPr kumimoji="1" lang="ja-JP" altLang="en-US" sz="1100">
              <a:solidFill>
                <a:schemeClr val="dk1"/>
              </a:solidFill>
              <a:effectLst/>
              <a:latin typeface="+mn-lt"/>
              <a:ea typeface="+mn-ea"/>
              <a:cs typeface="+mn-cs"/>
            </a:rPr>
            <a:t>ポイントとなった。</a:t>
          </a:r>
          <a:r>
            <a:rPr kumimoji="1" lang="ja-JP" altLang="ja-JP" sz="1100">
              <a:solidFill>
                <a:schemeClr val="dk1"/>
              </a:solidFill>
              <a:effectLst/>
              <a:latin typeface="+mn-lt"/>
              <a:ea typeface="+mn-ea"/>
              <a:cs typeface="+mn-cs"/>
            </a:rPr>
            <a:t>引き続き事業実施にあたってはその必要性を峻別し、財政の健全化に努める。</a:t>
          </a:r>
          <a:endParaRPr lang="ja-JP" altLang="ja-JP" sz="1400">
            <a:effectLst/>
          </a:endParaRPr>
        </a:p>
      </xdr:txBody>
    </xdr:sp>
    <xdr:clientData/>
  </xdr:twoCellAnchor>
  <xdr:oneCellAnchor>
    <xdr:from>
      <xdr:col>61</xdr:col>
      <xdr:colOff>6350</xdr:colOff>
      <xdr:row>10</xdr:row>
      <xdr:rowOff>63500</xdr:rowOff>
    </xdr:from>
    <xdr:ext cx="298543" cy="225703"/>
    <xdr:sp macro="" textlink="">
      <xdr:nvSpPr>
        <xdr:cNvPr id="419" name="テキスト ボックス 418"/>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20" name="直線コネクタ 419"/>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21" name="テキスト ボックス 420"/>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22</xdr:row>
      <xdr:rowOff>6350</xdr:rowOff>
    </xdr:from>
    <xdr:to>
      <xdr:col>85</xdr:col>
      <xdr:colOff>95250</xdr:colOff>
      <xdr:row>22</xdr:row>
      <xdr:rowOff>6350</xdr:rowOff>
    </xdr:to>
    <xdr:cxnSp macro="">
      <xdr:nvCxnSpPr>
        <xdr:cNvPr id="422" name="直線コネクタ 421"/>
        <xdr:cNvCxnSpPr/>
      </xdr:nvCxnSpPr>
      <xdr:spPr>
        <a:xfrm>
          <a:off x="12827000" y="37782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21</xdr:row>
      <xdr:rowOff>35577</xdr:rowOff>
    </xdr:from>
    <xdr:ext cx="762000" cy="259045"/>
    <xdr:sp macro="" textlink="">
      <xdr:nvSpPr>
        <xdr:cNvPr id="423" name="テキスト ボックス 422"/>
        <xdr:cNvSpPr txBox="1"/>
      </xdr:nvSpPr>
      <xdr:spPr>
        <a:xfrm>
          <a:off x="12065000" y="3636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18</xdr:row>
      <xdr:rowOff>88900</xdr:rowOff>
    </xdr:from>
    <xdr:to>
      <xdr:col>85</xdr:col>
      <xdr:colOff>95250</xdr:colOff>
      <xdr:row>18</xdr:row>
      <xdr:rowOff>88900</xdr:rowOff>
    </xdr:to>
    <xdr:cxnSp macro="">
      <xdr:nvCxnSpPr>
        <xdr:cNvPr id="424" name="直線コネクタ 423"/>
        <xdr:cNvCxnSpPr/>
      </xdr:nvCxnSpPr>
      <xdr:spPr>
        <a:xfrm>
          <a:off x="12827000" y="317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17</xdr:row>
      <xdr:rowOff>118127</xdr:rowOff>
    </xdr:from>
    <xdr:ext cx="762000" cy="259045"/>
    <xdr:sp macro="" textlink="">
      <xdr:nvSpPr>
        <xdr:cNvPr id="425" name="テキスト ボックス 424"/>
        <xdr:cNvSpPr txBox="1"/>
      </xdr:nvSpPr>
      <xdr:spPr>
        <a:xfrm>
          <a:off x="120650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15</xdr:row>
      <xdr:rowOff>0</xdr:rowOff>
    </xdr:from>
    <xdr:to>
      <xdr:col>85</xdr:col>
      <xdr:colOff>95250</xdr:colOff>
      <xdr:row>15</xdr:row>
      <xdr:rowOff>0</xdr:rowOff>
    </xdr:to>
    <xdr:cxnSp macro="">
      <xdr:nvCxnSpPr>
        <xdr:cNvPr id="426" name="直線コネクタ 425"/>
        <xdr:cNvCxnSpPr/>
      </xdr:nvCxnSpPr>
      <xdr:spPr>
        <a:xfrm>
          <a:off x="12827000" y="25717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14</xdr:row>
      <xdr:rowOff>29227</xdr:rowOff>
    </xdr:from>
    <xdr:ext cx="762000" cy="259045"/>
    <xdr:sp macro="" textlink="">
      <xdr:nvSpPr>
        <xdr:cNvPr id="427" name="テキスト ボックス 426"/>
        <xdr:cNvSpPr txBox="1"/>
      </xdr:nvSpPr>
      <xdr:spPr>
        <a:xfrm>
          <a:off x="12065000" y="2429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28" name="直線コネクタ 427"/>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29" name="将来負担の状況グラフ枠"/>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15</xdr:row>
      <xdr:rowOff>0</xdr:rowOff>
    </xdr:from>
    <xdr:to>
      <xdr:col>81</xdr:col>
      <xdr:colOff>44450</xdr:colOff>
      <xdr:row>22</xdr:row>
      <xdr:rowOff>29877</xdr:rowOff>
    </xdr:to>
    <xdr:cxnSp macro="">
      <xdr:nvCxnSpPr>
        <xdr:cNvPr id="430" name="直線コネクタ 429"/>
        <xdr:cNvCxnSpPr/>
      </xdr:nvCxnSpPr>
      <xdr:spPr>
        <a:xfrm flipV="1">
          <a:off x="17018000" y="2571750"/>
          <a:ext cx="0" cy="1230027"/>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22</xdr:row>
      <xdr:rowOff>1954</xdr:rowOff>
    </xdr:from>
    <xdr:ext cx="762000" cy="259045"/>
    <xdr:sp macro="" textlink="">
      <xdr:nvSpPr>
        <xdr:cNvPr id="431" name="将来負担の状況最小値テキスト"/>
        <xdr:cNvSpPr txBox="1"/>
      </xdr:nvSpPr>
      <xdr:spPr>
        <a:xfrm>
          <a:off x="17106900" y="37738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203.9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22</xdr:row>
      <xdr:rowOff>29877</xdr:rowOff>
    </xdr:from>
    <xdr:to>
      <xdr:col>81</xdr:col>
      <xdr:colOff>133350</xdr:colOff>
      <xdr:row>22</xdr:row>
      <xdr:rowOff>29877</xdr:rowOff>
    </xdr:to>
    <xdr:cxnSp macro="">
      <xdr:nvCxnSpPr>
        <xdr:cNvPr id="432" name="直線コネクタ 431"/>
        <xdr:cNvCxnSpPr/>
      </xdr:nvCxnSpPr>
      <xdr:spPr>
        <a:xfrm>
          <a:off x="16929100" y="38017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13</xdr:row>
      <xdr:rowOff>35577</xdr:rowOff>
    </xdr:from>
    <xdr:ext cx="762000" cy="259045"/>
    <xdr:sp macro="" textlink="">
      <xdr:nvSpPr>
        <xdr:cNvPr id="433" name="将来負担の状況最大値テキスト"/>
        <xdr:cNvSpPr txBox="1"/>
      </xdr:nvSpPr>
      <xdr:spPr>
        <a:xfrm>
          <a:off x="17106900" y="2264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15</xdr:row>
      <xdr:rowOff>0</xdr:rowOff>
    </xdr:from>
    <xdr:to>
      <xdr:col>81</xdr:col>
      <xdr:colOff>133350</xdr:colOff>
      <xdr:row>15</xdr:row>
      <xdr:rowOff>0</xdr:rowOff>
    </xdr:to>
    <xdr:cxnSp macro="">
      <xdr:nvCxnSpPr>
        <xdr:cNvPr id="434" name="直線コネクタ 433"/>
        <xdr:cNvCxnSpPr/>
      </xdr:nvCxnSpPr>
      <xdr:spPr>
        <a:xfrm>
          <a:off x="16929100" y="25717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15</xdr:row>
      <xdr:rowOff>36798</xdr:rowOff>
    </xdr:from>
    <xdr:to>
      <xdr:col>81</xdr:col>
      <xdr:colOff>44450</xdr:colOff>
      <xdr:row>15</xdr:row>
      <xdr:rowOff>47054</xdr:rowOff>
    </xdr:to>
    <xdr:cxnSp macro="">
      <xdr:nvCxnSpPr>
        <xdr:cNvPr id="435" name="直線コネクタ 434"/>
        <xdr:cNvCxnSpPr/>
      </xdr:nvCxnSpPr>
      <xdr:spPr>
        <a:xfrm flipV="1">
          <a:off x="16179800" y="2608548"/>
          <a:ext cx="838200" cy="102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13</xdr:row>
      <xdr:rowOff>149877</xdr:rowOff>
    </xdr:from>
    <xdr:ext cx="762000" cy="259045"/>
    <xdr:sp macro="" textlink="">
      <xdr:nvSpPr>
        <xdr:cNvPr id="436" name="将来負担の状況平均値テキスト"/>
        <xdr:cNvSpPr txBox="1"/>
      </xdr:nvSpPr>
      <xdr:spPr>
        <a:xfrm>
          <a:off x="17106900" y="237872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14</xdr:row>
      <xdr:rowOff>120650</xdr:rowOff>
    </xdr:from>
    <xdr:to>
      <xdr:col>81</xdr:col>
      <xdr:colOff>95250</xdr:colOff>
      <xdr:row>15</xdr:row>
      <xdr:rowOff>50800</xdr:rowOff>
    </xdr:to>
    <xdr:sp macro="" textlink="">
      <xdr:nvSpPr>
        <xdr:cNvPr id="437" name="フローチャート: 判断 436"/>
        <xdr:cNvSpPr/>
      </xdr:nvSpPr>
      <xdr:spPr>
        <a:xfrm>
          <a:off x="16967200" y="25209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15</xdr:row>
      <xdr:rowOff>13875</xdr:rowOff>
    </xdr:from>
    <xdr:to>
      <xdr:col>77</xdr:col>
      <xdr:colOff>44450</xdr:colOff>
      <xdr:row>15</xdr:row>
      <xdr:rowOff>47054</xdr:rowOff>
    </xdr:to>
    <xdr:cxnSp macro="">
      <xdr:nvCxnSpPr>
        <xdr:cNvPr id="438" name="直線コネクタ 437"/>
        <xdr:cNvCxnSpPr/>
      </xdr:nvCxnSpPr>
      <xdr:spPr>
        <a:xfrm>
          <a:off x="15290800" y="2585625"/>
          <a:ext cx="889000" cy="331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14</xdr:row>
      <xdr:rowOff>120650</xdr:rowOff>
    </xdr:from>
    <xdr:to>
      <xdr:col>77</xdr:col>
      <xdr:colOff>95250</xdr:colOff>
      <xdr:row>15</xdr:row>
      <xdr:rowOff>50800</xdr:rowOff>
    </xdr:to>
    <xdr:sp macro="" textlink="">
      <xdr:nvSpPr>
        <xdr:cNvPr id="439" name="フローチャート: 判断 438"/>
        <xdr:cNvSpPr/>
      </xdr:nvSpPr>
      <xdr:spPr>
        <a:xfrm>
          <a:off x="16129000" y="25209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13</xdr:row>
      <xdr:rowOff>60977</xdr:rowOff>
    </xdr:from>
    <xdr:ext cx="736600" cy="259045"/>
    <xdr:sp macro="" textlink="">
      <xdr:nvSpPr>
        <xdr:cNvPr id="440" name="テキスト ボックス 439"/>
        <xdr:cNvSpPr txBox="1"/>
      </xdr:nvSpPr>
      <xdr:spPr>
        <a:xfrm>
          <a:off x="15798800" y="22898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15</xdr:row>
      <xdr:rowOff>13875</xdr:rowOff>
    </xdr:from>
    <xdr:to>
      <xdr:col>72</xdr:col>
      <xdr:colOff>203200</xdr:colOff>
      <xdr:row>15</xdr:row>
      <xdr:rowOff>41624</xdr:rowOff>
    </xdr:to>
    <xdr:cxnSp macro="">
      <xdr:nvCxnSpPr>
        <xdr:cNvPr id="441" name="直線コネクタ 440"/>
        <xdr:cNvCxnSpPr/>
      </xdr:nvCxnSpPr>
      <xdr:spPr>
        <a:xfrm flipV="1">
          <a:off x="14401800" y="2585625"/>
          <a:ext cx="889000" cy="277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14</xdr:row>
      <xdr:rowOff>120650</xdr:rowOff>
    </xdr:from>
    <xdr:to>
      <xdr:col>73</xdr:col>
      <xdr:colOff>44450</xdr:colOff>
      <xdr:row>15</xdr:row>
      <xdr:rowOff>50800</xdr:rowOff>
    </xdr:to>
    <xdr:sp macro="" textlink="">
      <xdr:nvSpPr>
        <xdr:cNvPr id="442" name="フローチャート: 判断 441"/>
        <xdr:cNvSpPr/>
      </xdr:nvSpPr>
      <xdr:spPr>
        <a:xfrm>
          <a:off x="15240000" y="25209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13</xdr:row>
      <xdr:rowOff>60977</xdr:rowOff>
    </xdr:from>
    <xdr:ext cx="762000" cy="259045"/>
    <xdr:sp macro="" textlink="">
      <xdr:nvSpPr>
        <xdr:cNvPr id="443" name="テキスト ボックス 442"/>
        <xdr:cNvSpPr txBox="1"/>
      </xdr:nvSpPr>
      <xdr:spPr>
        <a:xfrm>
          <a:off x="14909800" y="2289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15</xdr:row>
      <xdr:rowOff>41624</xdr:rowOff>
    </xdr:from>
    <xdr:to>
      <xdr:col>68</xdr:col>
      <xdr:colOff>152400</xdr:colOff>
      <xdr:row>15</xdr:row>
      <xdr:rowOff>43434</xdr:rowOff>
    </xdr:to>
    <xdr:cxnSp macro="">
      <xdr:nvCxnSpPr>
        <xdr:cNvPr id="444" name="直線コネクタ 443"/>
        <xdr:cNvCxnSpPr/>
      </xdr:nvCxnSpPr>
      <xdr:spPr>
        <a:xfrm flipV="1">
          <a:off x="13512800" y="2613374"/>
          <a:ext cx="889000" cy="1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14</xdr:row>
      <xdr:rowOff>120650</xdr:rowOff>
    </xdr:from>
    <xdr:to>
      <xdr:col>68</xdr:col>
      <xdr:colOff>203200</xdr:colOff>
      <xdr:row>15</xdr:row>
      <xdr:rowOff>50800</xdr:rowOff>
    </xdr:to>
    <xdr:sp macro="" textlink="">
      <xdr:nvSpPr>
        <xdr:cNvPr id="445" name="フローチャート: 判断 444"/>
        <xdr:cNvSpPr/>
      </xdr:nvSpPr>
      <xdr:spPr>
        <a:xfrm>
          <a:off x="14351000" y="25209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13</xdr:row>
      <xdr:rowOff>60977</xdr:rowOff>
    </xdr:from>
    <xdr:ext cx="762000" cy="259045"/>
    <xdr:sp macro="" textlink="">
      <xdr:nvSpPr>
        <xdr:cNvPr id="446" name="テキスト ボックス 445"/>
        <xdr:cNvSpPr txBox="1"/>
      </xdr:nvSpPr>
      <xdr:spPr>
        <a:xfrm>
          <a:off x="14020800" y="2289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14</xdr:row>
      <xdr:rowOff>125476</xdr:rowOff>
    </xdr:from>
    <xdr:to>
      <xdr:col>64</xdr:col>
      <xdr:colOff>152400</xdr:colOff>
      <xdr:row>15</xdr:row>
      <xdr:rowOff>55626</xdr:rowOff>
    </xdr:to>
    <xdr:sp macro="" textlink="">
      <xdr:nvSpPr>
        <xdr:cNvPr id="447" name="フローチャート: 判断 446"/>
        <xdr:cNvSpPr/>
      </xdr:nvSpPr>
      <xdr:spPr>
        <a:xfrm>
          <a:off x="13462000" y="25257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13</xdr:row>
      <xdr:rowOff>65803</xdr:rowOff>
    </xdr:from>
    <xdr:ext cx="762000" cy="259045"/>
    <xdr:sp macro="" textlink="">
      <xdr:nvSpPr>
        <xdr:cNvPr id="448" name="テキスト ボックス 447"/>
        <xdr:cNvSpPr txBox="1"/>
      </xdr:nvSpPr>
      <xdr:spPr>
        <a:xfrm>
          <a:off x="13131800" y="22946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49" name="テキスト ボックス 448"/>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50" name="テキスト ボックス 449"/>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51" name="テキスト ボックス 450"/>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52" name="テキスト ボックス 451"/>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53" name="テキスト ボックス 452"/>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14</xdr:row>
      <xdr:rowOff>157448</xdr:rowOff>
    </xdr:from>
    <xdr:to>
      <xdr:col>81</xdr:col>
      <xdr:colOff>95250</xdr:colOff>
      <xdr:row>15</xdr:row>
      <xdr:rowOff>87598</xdr:rowOff>
    </xdr:to>
    <xdr:sp macro="" textlink="">
      <xdr:nvSpPr>
        <xdr:cNvPr id="454" name="楕円 453"/>
        <xdr:cNvSpPr/>
      </xdr:nvSpPr>
      <xdr:spPr>
        <a:xfrm>
          <a:off x="16967200" y="25577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14</xdr:row>
      <xdr:rowOff>129525</xdr:rowOff>
    </xdr:from>
    <xdr:ext cx="762000" cy="259045"/>
    <xdr:sp macro="" textlink="">
      <xdr:nvSpPr>
        <xdr:cNvPr id="455" name="将来負担の状況該当値テキスト"/>
        <xdr:cNvSpPr txBox="1"/>
      </xdr:nvSpPr>
      <xdr:spPr>
        <a:xfrm>
          <a:off x="17106900" y="25298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14</xdr:row>
      <xdr:rowOff>167704</xdr:rowOff>
    </xdr:from>
    <xdr:to>
      <xdr:col>77</xdr:col>
      <xdr:colOff>95250</xdr:colOff>
      <xdr:row>15</xdr:row>
      <xdr:rowOff>97854</xdr:rowOff>
    </xdr:to>
    <xdr:sp macro="" textlink="">
      <xdr:nvSpPr>
        <xdr:cNvPr id="456" name="楕円 455"/>
        <xdr:cNvSpPr/>
      </xdr:nvSpPr>
      <xdr:spPr>
        <a:xfrm>
          <a:off x="16129000" y="25680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15</xdr:row>
      <xdr:rowOff>82631</xdr:rowOff>
    </xdr:from>
    <xdr:ext cx="736600" cy="259045"/>
    <xdr:sp macro="" textlink="">
      <xdr:nvSpPr>
        <xdr:cNvPr id="457" name="テキスト ボックス 456"/>
        <xdr:cNvSpPr txBox="1"/>
      </xdr:nvSpPr>
      <xdr:spPr>
        <a:xfrm>
          <a:off x="15798800" y="265438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14</xdr:row>
      <xdr:rowOff>134525</xdr:rowOff>
    </xdr:from>
    <xdr:to>
      <xdr:col>73</xdr:col>
      <xdr:colOff>44450</xdr:colOff>
      <xdr:row>15</xdr:row>
      <xdr:rowOff>64675</xdr:rowOff>
    </xdr:to>
    <xdr:sp macro="" textlink="">
      <xdr:nvSpPr>
        <xdr:cNvPr id="458" name="楕円 457"/>
        <xdr:cNvSpPr/>
      </xdr:nvSpPr>
      <xdr:spPr>
        <a:xfrm>
          <a:off x="15240000" y="25348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15</xdr:row>
      <xdr:rowOff>49452</xdr:rowOff>
    </xdr:from>
    <xdr:ext cx="762000" cy="259045"/>
    <xdr:sp macro="" textlink="">
      <xdr:nvSpPr>
        <xdr:cNvPr id="459" name="テキスト ボックス 458"/>
        <xdr:cNvSpPr txBox="1"/>
      </xdr:nvSpPr>
      <xdr:spPr>
        <a:xfrm>
          <a:off x="14909800" y="26212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14</xdr:row>
      <xdr:rowOff>162274</xdr:rowOff>
    </xdr:from>
    <xdr:to>
      <xdr:col>68</xdr:col>
      <xdr:colOff>203200</xdr:colOff>
      <xdr:row>15</xdr:row>
      <xdr:rowOff>92424</xdr:rowOff>
    </xdr:to>
    <xdr:sp macro="" textlink="">
      <xdr:nvSpPr>
        <xdr:cNvPr id="460" name="楕円 459"/>
        <xdr:cNvSpPr/>
      </xdr:nvSpPr>
      <xdr:spPr>
        <a:xfrm>
          <a:off x="14351000" y="25625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15</xdr:row>
      <xdr:rowOff>77201</xdr:rowOff>
    </xdr:from>
    <xdr:ext cx="762000" cy="259045"/>
    <xdr:sp macro="" textlink="">
      <xdr:nvSpPr>
        <xdr:cNvPr id="461" name="テキスト ボックス 460"/>
        <xdr:cNvSpPr txBox="1"/>
      </xdr:nvSpPr>
      <xdr:spPr>
        <a:xfrm>
          <a:off x="14020800" y="264895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14</xdr:row>
      <xdr:rowOff>164084</xdr:rowOff>
    </xdr:from>
    <xdr:to>
      <xdr:col>64</xdr:col>
      <xdr:colOff>152400</xdr:colOff>
      <xdr:row>15</xdr:row>
      <xdr:rowOff>94234</xdr:rowOff>
    </xdr:to>
    <xdr:sp macro="" textlink="">
      <xdr:nvSpPr>
        <xdr:cNvPr id="462" name="楕円 461"/>
        <xdr:cNvSpPr/>
      </xdr:nvSpPr>
      <xdr:spPr>
        <a:xfrm>
          <a:off x="13462000" y="25643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15</xdr:row>
      <xdr:rowOff>79011</xdr:rowOff>
    </xdr:from>
    <xdr:ext cx="762000" cy="259045"/>
    <xdr:sp macro="" textlink="">
      <xdr:nvSpPr>
        <xdr:cNvPr id="463" name="テキスト ボックス 462"/>
        <xdr:cNvSpPr txBox="1"/>
      </xdr:nvSpPr>
      <xdr:spPr>
        <a:xfrm>
          <a:off x="13131800" y="26507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山形県西川町</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5,249
5,200
393.19
5,080,495
4,869,684
168,528
3,098,602
6,357,942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9.6
6.1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6046335" cy="259045"/>
    <xdr:sp macro="" textlink="">
      <xdr:nvSpPr>
        <xdr:cNvPr id="31" name="テキスト ボックス 30"/>
        <xdr:cNvSpPr txBox="1"/>
      </xdr:nvSpPr>
      <xdr:spPr>
        <a:xfrm>
          <a:off x="698500" y="3746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98425</xdr:colOff>
      <xdr:row>23</xdr:row>
      <xdr:rowOff>57150</xdr:rowOff>
    </xdr:from>
    <xdr:ext cx="8295925" cy="259045"/>
    <xdr:sp macro="" textlink="">
      <xdr:nvSpPr>
        <xdr:cNvPr id="32" name="テキスト ボックス 31"/>
        <xdr:cNvSpPr txBox="1"/>
      </xdr:nvSpPr>
      <xdr:spPr>
        <a:xfrm>
          <a:off x="698500" y="4000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類似団体内順位、全国平均、各都道府県平均は、令和元年度決算の状況である。また類似団体が存在しない場合、類似団体内順位を表示しない。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山形県平均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a:solidFill>
                <a:schemeClr val="dk1"/>
              </a:solidFill>
              <a:effectLst/>
              <a:latin typeface="+mn-lt"/>
              <a:ea typeface="+mn-ea"/>
              <a:cs typeface="+mn-cs"/>
            </a:rPr>
            <a:t>　</a:t>
          </a:r>
          <a:r>
            <a:rPr kumimoji="1" lang="ja-JP" altLang="ja-JP" sz="1100">
              <a:solidFill>
                <a:schemeClr val="dk1"/>
              </a:solidFill>
              <a:effectLst/>
              <a:latin typeface="+mn-lt"/>
              <a:ea typeface="+mn-ea"/>
              <a:cs typeface="+mn-cs"/>
            </a:rPr>
            <a:t>類似団体平均と比較すると、</a:t>
          </a:r>
          <a:r>
            <a:rPr kumimoji="1" lang="en-US" altLang="ja-JP" sz="1100">
              <a:solidFill>
                <a:schemeClr val="dk1"/>
              </a:solidFill>
              <a:effectLst/>
              <a:latin typeface="+mn-lt"/>
              <a:ea typeface="+mn-ea"/>
              <a:cs typeface="+mn-cs"/>
            </a:rPr>
            <a:t>1.7</a:t>
          </a:r>
          <a:r>
            <a:rPr kumimoji="1" lang="ja-JP" altLang="ja-JP" sz="1100">
              <a:solidFill>
                <a:schemeClr val="dk1"/>
              </a:solidFill>
              <a:effectLst/>
              <a:latin typeface="+mn-lt"/>
              <a:ea typeface="+mn-ea"/>
              <a:cs typeface="+mn-cs"/>
            </a:rPr>
            <a:t>ポイント高くなっているが、職員の給与改定に伴う期末勤勉手当等の増が影響している。そのほか、ゴミ処理及び消防業務を一部事務組合が行っており、当組合の人件費分に充てる負担金や病院事業などの公営企業会計の人件費に充てる繰出金といった人件費に準ずる費用を合計した場合の人口</a:t>
          </a:r>
          <a:r>
            <a:rPr kumimoji="1" lang="en-US" altLang="ja-JP" sz="1100">
              <a:solidFill>
                <a:schemeClr val="dk1"/>
              </a:solidFill>
              <a:effectLst/>
              <a:latin typeface="+mn-lt"/>
              <a:ea typeface="+mn-ea"/>
              <a:cs typeface="+mn-cs"/>
            </a:rPr>
            <a:t>1</a:t>
          </a:r>
          <a:r>
            <a:rPr kumimoji="1" lang="ja-JP" altLang="ja-JP" sz="1100">
              <a:solidFill>
                <a:schemeClr val="dk1"/>
              </a:solidFill>
              <a:effectLst/>
              <a:latin typeface="+mn-lt"/>
              <a:ea typeface="+mn-ea"/>
              <a:cs typeface="+mn-cs"/>
            </a:rPr>
            <a:t>人当たりの歳出決算額はさらに上回っており、今後はこれらも含めた人件費関連経費全体について、抑制していく必要がある。</a:t>
          </a:r>
          <a:endParaRPr lang="ja-JP" altLang="ja-JP" sz="1400">
            <a:effectLst/>
          </a:endParaRPr>
        </a:p>
        <a:p>
          <a:r>
            <a:rPr kumimoji="1" lang="ja-JP" altLang="en-US" sz="1300">
              <a:latin typeface="ＭＳ Ｐゴシック" panose="020B0600070205080204" pitchFamily="50" charset="-128"/>
              <a:ea typeface="ＭＳ Ｐゴシック" panose="020B0600070205080204" pitchFamily="50" charset="-128"/>
            </a:rPr>
            <a:t>ここに入力</a:t>
          </a:r>
        </a:p>
      </xdr:txBody>
    </xdr:sp>
    <xdr:clientData/>
  </xdr:twoCellAnchor>
  <xdr:oneCellAnchor>
    <xdr:from>
      <xdr:col>3</xdr:col>
      <xdr:colOff>123825</xdr:colOff>
      <xdr:row>29</xdr:row>
      <xdr:rowOff>107950</xdr:rowOff>
    </xdr:from>
    <xdr:ext cx="298543" cy="225703"/>
    <xdr:sp macro="" textlink="">
      <xdr:nvSpPr>
        <xdr:cNvPr id="45" name="テキスト ボックス 44"/>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41</xdr:row>
      <xdr:rowOff>146050</xdr:rowOff>
    </xdr:from>
    <xdr:to>
      <xdr:col>26</xdr:col>
      <xdr:colOff>184150</xdr:colOff>
      <xdr:row>41</xdr:row>
      <xdr:rowOff>146050</xdr:rowOff>
    </xdr:to>
    <xdr:cxnSp macro="">
      <xdr:nvCxnSpPr>
        <xdr:cNvPr id="48" name="直線コネクタ 47"/>
        <xdr:cNvCxnSpPr/>
      </xdr:nvCxnSpPr>
      <xdr:spPr>
        <a:xfrm>
          <a:off x="762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41</xdr:row>
      <xdr:rowOff>3827</xdr:rowOff>
    </xdr:from>
    <xdr:ext cx="508000" cy="259045"/>
    <xdr:sp macro="" textlink="">
      <xdr:nvSpPr>
        <xdr:cNvPr id="49" name="テキスト ボックス 48"/>
        <xdr:cNvSpPr txBox="1"/>
      </xdr:nvSpPr>
      <xdr:spPr>
        <a:xfrm>
          <a:off x="254000" y="703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39</xdr:row>
      <xdr:rowOff>107950</xdr:rowOff>
    </xdr:from>
    <xdr:to>
      <xdr:col>26</xdr:col>
      <xdr:colOff>184150</xdr:colOff>
      <xdr:row>39</xdr:row>
      <xdr:rowOff>107950</xdr:rowOff>
    </xdr:to>
    <xdr:cxnSp macro="">
      <xdr:nvCxnSpPr>
        <xdr:cNvPr id="50" name="直線コネクタ 49"/>
        <xdr:cNvCxnSpPr/>
      </xdr:nvCxnSpPr>
      <xdr:spPr>
        <a:xfrm>
          <a:off x="762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38</xdr:row>
      <xdr:rowOff>137177</xdr:rowOff>
    </xdr:from>
    <xdr:ext cx="508000" cy="259045"/>
    <xdr:sp macro="" textlink="">
      <xdr:nvSpPr>
        <xdr:cNvPr id="51" name="テキスト ボックス 50"/>
        <xdr:cNvSpPr txBox="1"/>
      </xdr:nvSpPr>
      <xdr:spPr>
        <a:xfrm>
          <a:off x="254000" y="665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37</xdr:row>
      <xdr:rowOff>69850</xdr:rowOff>
    </xdr:from>
    <xdr:to>
      <xdr:col>26</xdr:col>
      <xdr:colOff>184150</xdr:colOff>
      <xdr:row>37</xdr:row>
      <xdr:rowOff>69850</xdr:rowOff>
    </xdr:to>
    <xdr:cxnSp macro="">
      <xdr:nvCxnSpPr>
        <xdr:cNvPr id="52" name="直線コネクタ 51"/>
        <xdr:cNvCxnSpPr/>
      </xdr:nvCxnSpPr>
      <xdr:spPr>
        <a:xfrm>
          <a:off x="762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36</xdr:row>
      <xdr:rowOff>99077</xdr:rowOff>
    </xdr:from>
    <xdr:ext cx="508000" cy="259045"/>
    <xdr:sp macro="" textlink="">
      <xdr:nvSpPr>
        <xdr:cNvPr id="53" name="テキスト ボックス 52"/>
        <xdr:cNvSpPr txBox="1"/>
      </xdr:nvSpPr>
      <xdr:spPr>
        <a:xfrm>
          <a:off x="254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35</xdr:row>
      <xdr:rowOff>31750</xdr:rowOff>
    </xdr:from>
    <xdr:to>
      <xdr:col>26</xdr:col>
      <xdr:colOff>184150</xdr:colOff>
      <xdr:row>35</xdr:row>
      <xdr:rowOff>31750</xdr:rowOff>
    </xdr:to>
    <xdr:cxnSp macro="">
      <xdr:nvCxnSpPr>
        <xdr:cNvPr id="54" name="直線コネクタ 53"/>
        <xdr:cNvCxnSpPr/>
      </xdr:nvCxnSpPr>
      <xdr:spPr>
        <a:xfrm>
          <a:off x="762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34</xdr:row>
      <xdr:rowOff>60977</xdr:rowOff>
    </xdr:from>
    <xdr:ext cx="508000" cy="259045"/>
    <xdr:sp macro="" textlink="">
      <xdr:nvSpPr>
        <xdr:cNvPr id="55" name="テキスト ボックス 54"/>
        <xdr:cNvSpPr txBox="1"/>
      </xdr:nvSpPr>
      <xdr:spPr>
        <a:xfrm>
          <a:off x="254000" y="589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32</xdr:row>
      <xdr:rowOff>165100</xdr:rowOff>
    </xdr:from>
    <xdr:to>
      <xdr:col>26</xdr:col>
      <xdr:colOff>184150</xdr:colOff>
      <xdr:row>32</xdr:row>
      <xdr:rowOff>165100</xdr:rowOff>
    </xdr:to>
    <xdr:cxnSp macro="">
      <xdr:nvCxnSpPr>
        <xdr:cNvPr id="56" name="直線コネクタ 55"/>
        <xdr:cNvCxnSpPr/>
      </xdr:nvCxnSpPr>
      <xdr:spPr>
        <a:xfrm>
          <a:off x="762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32</xdr:row>
      <xdr:rowOff>22877</xdr:rowOff>
    </xdr:from>
    <xdr:ext cx="508000" cy="259045"/>
    <xdr:sp macro="" textlink="">
      <xdr:nvSpPr>
        <xdr:cNvPr id="57" name="テキスト ボックス 56"/>
        <xdr:cNvSpPr txBox="1"/>
      </xdr:nvSpPr>
      <xdr:spPr>
        <a:xfrm>
          <a:off x="254000" y="550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58" name="直線コネクタ 57"/>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59" name="テキスト ボックス 58"/>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60" name="人件費グラフ枠"/>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33</xdr:row>
      <xdr:rowOff>54610</xdr:rowOff>
    </xdr:from>
    <xdr:to>
      <xdr:col>24</xdr:col>
      <xdr:colOff>25400</xdr:colOff>
      <xdr:row>40</xdr:row>
      <xdr:rowOff>157480</xdr:rowOff>
    </xdr:to>
    <xdr:cxnSp macro="">
      <xdr:nvCxnSpPr>
        <xdr:cNvPr id="61" name="直線コネクタ 60"/>
        <xdr:cNvCxnSpPr/>
      </xdr:nvCxnSpPr>
      <xdr:spPr>
        <a:xfrm flipV="1">
          <a:off x="4826000" y="5712460"/>
          <a:ext cx="0" cy="13030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40</xdr:row>
      <xdr:rowOff>129557</xdr:rowOff>
    </xdr:from>
    <xdr:ext cx="762000" cy="259045"/>
    <xdr:sp macro="" textlink="">
      <xdr:nvSpPr>
        <xdr:cNvPr id="62" name="人件費最小値テキスト"/>
        <xdr:cNvSpPr txBox="1"/>
      </xdr:nvSpPr>
      <xdr:spPr>
        <a:xfrm>
          <a:off x="4914900" y="69875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40</xdr:row>
      <xdr:rowOff>157480</xdr:rowOff>
    </xdr:from>
    <xdr:to>
      <xdr:col>24</xdr:col>
      <xdr:colOff>114300</xdr:colOff>
      <xdr:row>40</xdr:row>
      <xdr:rowOff>157480</xdr:rowOff>
    </xdr:to>
    <xdr:cxnSp macro="">
      <xdr:nvCxnSpPr>
        <xdr:cNvPr id="63" name="直線コネクタ 62"/>
        <xdr:cNvCxnSpPr/>
      </xdr:nvCxnSpPr>
      <xdr:spPr>
        <a:xfrm>
          <a:off x="4737100" y="70154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31</xdr:row>
      <xdr:rowOff>140987</xdr:rowOff>
    </xdr:from>
    <xdr:ext cx="762000" cy="259045"/>
    <xdr:sp macro="" textlink="">
      <xdr:nvSpPr>
        <xdr:cNvPr id="64" name="人件費最大値テキスト"/>
        <xdr:cNvSpPr txBox="1"/>
      </xdr:nvSpPr>
      <xdr:spPr>
        <a:xfrm>
          <a:off x="4914900" y="54559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33</xdr:row>
      <xdr:rowOff>54610</xdr:rowOff>
    </xdr:from>
    <xdr:to>
      <xdr:col>24</xdr:col>
      <xdr:colOff>114300</xdr:colOff>
      <xdr:row>33</xdr:row>
      <xdr:rowOff>54610</xdr:rowOff>
    </xdr:to>
    <xdr:cxnSp macro="">
      <xdr:nvCxnSpPr>
        <xdr:cNvPr id="65" name="直線コネクタ 64"/>
        <xdr:cNvCxnSpPr/>
      </xdr:nvCxnSpPr>
      <xdr:spPr>
        <a:xfrm>
          <a:off x="4737100" y="57124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37</xdr:row>
      <xdr:rowOff>146050</xdr:rowOff>
    </xdr:from>
    <xdr:to>
      <xdr:col>24</xdr:col>
      <xdr:colOff>25400</xdr:colOff>
      <xdr:row>37</xdr:row>
      <xdr:rowOff>146050</xdr:rowOff>
    </xdr:to>
    <xdr:cxnSp macro="">
      <xdr:nvCxnSpPr>
        <xdr:cNvPr id="66" name="直線コネクタ 65"/>
        <xdr:cNvCxnSpPr/>
      </xdr:nvCxnSpPr>
      <xdr:spPr>
        <a:xfrm>
          <a:off x="3987800" y="64897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153687</xdr:rowOff>
    </xdr:from>
    <xdr:ext cx="762000" cy="259045"/>
    <xdr:sp macro="" textlink="">
      <xdr:nvSpPr>
        <xdr:cNvPr id="67" name="人件費平均値テキスト"/>
        <xdr:cNvSpPr txBox="1"/>
      </xdr:nvSpPr>
      <xdr:spPr>
        <a:xfrm>
          <a:off x="4914900" y="615443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36</xdr:row>
      <xdr:rowOff>137160</xdr:rowOff>
    </xdr:from>
    <xdr:to>
      <xdr:col>24</xdr:col>
      <xdr:colOff>76200</xdr:colOff>
      <xdr:row>37</xdr:row>
      <xdr:rowOff>67310</xdr:rowOff>
    </xdr:to>
    <xdr:sp macro="" textlink="">
      <xdr:nvSpPr>
        <xdr:cNvPr id="68" name="フローチャート: 判断 67"/>
        <xdr:cNvSpPr/>
      </xdr:nvSpPr>
      <xdr:spPr>
        <a:xfrm>
          <a:off x="4775200" y="63093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37</xdr:row>
      <xdr:rowOff>77470</xdr:rowOff>
    </xdr:from>
    <xdr:to>
      <xdr:col>19</xdr:col>
      <xdr:colOff>187325</xdr:colOff>
      <xdr:row>37</xdr:row>
      <xdr:rowOff>146050</xdr:rowOff>
    </xdr:to>
    <xdr:cxnSp macro="">
      <xdr:nvCxnSpPr>
        <xdr:cNvPr id="69" name="直線コネクタ 68"/>
        <xdr:cNvCxnSpPr/>
      </xdr:nvCxnSpPr>
      <xdr:spPr>
        <a:xfrm>
          <a:off x="3098800" y="6421120"/>
          <a:ext cx="889000" cy="68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36</xdr:row>
      <xdr:rowOff>99060</xdr:rowOff>
    </xdr:from>
    <xdr:to>
      <xdr:col>20</xdr:col>
      <xdr:colOff>38100</xdr:colOff>
      <xdr:row>37</xdr:row>
      <xdr:rowOff>29210</xdr:rowOff>
    </xdr:to>
    <xdr:sp macro="" textlink="">
      <xdr:nvSpPr>
        <xdr:cNvPr id="70" name="フローチャート: 判断 69"/>
        <xdr:cNvSpPr/>
      </xdr:nvSpPr>
      <xdr:spPr>
        <a:xfrm>
          <a:off x="3937000" y="62712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35</xdr:row>
      <xdr:rowOff>39387</xdr:rowOff>
    </xdr:from>
    <xdr:ext cx="736600" cy="259045"/>
    <xdr:sp macro="" textlink="">
      <xdr:nvSpPr>
        <xdr:cNvPr id="71" name="テキスト ボックス 70"/>
        <xdr:cNvSpPr txBox="1"/>
      </xdr:nvSpPr>
      <xdr:spPr>
        <a:xfrm>
          <a:off x="3606800" y="60401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37</xdr:row>
      <xdr:rowOff>1270</xdr:rowOff>
    </xdr:from>
    <xdr:to>
      <xdr:col>15</xdr:col>
      <xdr:colOff>98425</xdr:colOff>
      <xdr:row>37</xdr:row>
      <xdr:rowOff>77470</xdr:rowOff>
    </xdr:to>
    <xdr:cxnSp macro="">
      <xdr:nvCxnSpPr>
        <xdr:cNvPr id="72" name="直線コネクタ 71"/>
        <xdr:cNvCxnSpPr/>
      </xdr:nvCxnSpPr>
      <xdr:spPr>
        <a:xfrm>
          <a:off x="2209800" y="6344920"/>
          <a:ext cx="8890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36</xdr:row>
      <xdr:rowOff>99060</xdr:rowOff>
    </xdr:from>
    <xdr:to>
      <xdr:col>15</xdr:col>
      <xdr:colOff>149225</xdr:colOff>
      <xdr:row>37</xdr:row>
      <xdr:rowOff>29210</xdr:rowOff>
    </xdr:to>
    <xdr:sp macro="" textlink="">
      <xdr:nvSpPr>
        <xdr:cNvPr id="73" name="フローチャート: 判断 72"/>
        <xdr:cNvSpPr/>
      </xdr:nvSpPr>
      <xdr:spPr>
        <a:xfrm>
          <a:off x="3048000" y="62712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35</xdr:row>
      <xdr:rowOff>39387</xdr:rowOff>
    </xdr:from>
    <xdr:ext cx="762000" cy="259045"/>
    <xdr:sp macro="" textlink="">
      <xdr:nvSpPr>
        <xdr:cNvPr id="74" name="テキスト ボックス 73"/>
        <xdr:cNvSpPr txBox="1"/>
      </xdr:nvSpPr>
      <xdr:spPr>
        <a:xfrm>
          <a:off x="2717800" y="60401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36</xdr:row>
      <xdr:rowOff>66040</xdr:rowOff>
    </xdr:from>
    <xdr:to>
      <xdr:col>11</xdr:col>
      <xdr:colOff>9525</xdr:colOff>
      <xdr:row>37</xdr:row>
      <xdr:rowOff>1270</xdr:rowOff>
    </xdr:to>
    <xdr:cxnSp macro="">
      <xdr:nvCxnSpPr>
        <xdr:cNvPr id="75" name="直線コネクタ 74"/>
        <xdr:cNvCxnSpPr/>
      </xdr:nvCxnSpPr>
      <xdr:spPr>
        <a:xfrm>
          <a:off x="1320800" y="6238240"/>
          <a:ext cx="889000" cy="1066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36</xdr:row>
      <xdr:rowOff>83820</xdr:rowOff>
    </xdr:from>
    <xdr:to>
      <xdr:col>11</xdr:col>
      <xdr:colOff>60325</xdr:colOff>
      <xdr:row>37</xdr:row>
      <xdr:rowOff>13970</xdr:rowOff>
    </xdr:to>
    <xdr:sp macro="" textlink="">
      <xdr:nvSpPr>
        <xdr:cNvPr id="76" name="フローチャート: 判断 75"/>
        <xdr:cNvSpPr/>
      </xdr:nvSpPr>
      <xdr:spPr>
        <a:xfrm>
          <a:off x="2159000" y="6256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35</xdr:row>
      <xdr:rowOff>24147</xdr:rowOff>
    </xdr:from>
    <xdr:ext cx="762000" cy="259045"/>
    <xdr:sp macro="" textlink="">
      <xdr:nvSpPr>
        <xdr:cNvPr id="77" name="テキスト ボックス 76"/>
        <xdr:cNvSpPr txBox="1"/>
      </xdr:nvSpPr>
      <xdr:spPr>
        <a:xfrm>
          <a:off x="1828800" y="60248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36</xdr:row>
      <xdr:rowOff>53340</xdr:rowOff>
    </xdr:from>
    <xdr:to>
      <xdr:col>6</xdr:col>
      <xdr:colOff>171450</xdr:colOff>
      <xdr:row>36</xdr:row>
      <xdr:rowOff>154940</xdr:rowOff>
    </xdr:to>
    <xdr:sp macro="" textlink="">
      <xdr:nvSpPr>
        <xdr:cNvPr id="78" name="フローチャート: 判断 77"/>
        <xdr:cNvSpPr/>
      </xdr:nvSpPr>
      <xdr:spPr>
        <a:xfrm>
          <a:off x="1270000" y="62255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36</xdr:row>
      <xdr:rowOff>139717</xdr:rowOff>
    </xdr:from>
    <xdr:ext cx="762000" cy="259045"/>
    <xdr:sp macro="" textlink="">
      <xdr:nvSpPr>
        <xdr:cNvPr id="79" name="テキスト ボックス 78"/>
        <xdr:cNvSpPr txBox="1"/>
      </xdr:nvSpPr>
      <xdr:spPr>
        <a:xfrm>
          <a:off x="939800" y="63119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80" name="テキスト ボックス 79"/>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81" name="テキスト ボックス 80"/>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2" name="テキスト ボックス 81"/>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3" name="テキスト ボックス 82"/>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4" name="テキスト ボックス 83"/>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37</xdr:row>
      <xdr:rowOff>95250</xdr:rowOff>
    </xdr:from>
    <xdr:to>
      <xdr:col>24</xdr:col>
      <xdr:colOff>76200</xdr:colOff>
      <xdr:row>38</xdr:row>
      <xdr:rowOff>25400</xdr:rowOff>
    </xdr:to>
    <xdr:sp macro="" textlink="">
      <xdr:nvSpPr>
        <xdr:cNvPr id="85" name="楕円 84"/>
        <xdr:cNvSpPr/>
      </xdr:nvSpPr>
      <xdr:spPr>
        <a:xfrm>
          <a:off x="4775200" y="6438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37</xdr:row>
      <xdr:rowOff>67327</xdr:rowOff>
    </xdr:from>
    <xdr:ext cx="762000" cy="259045"/>
    <xdr:sp macro="" textlink="">
      <xdr:nvSpPr>
        <xdr:cNvPr id="86" name="人件費該当値テキスト"/>
        <xdr:cNvSpPr txBox="1"/>
      </xdr:nvSpPr>
      <xdr:spPr>
        <a:xfrm>
          <a:off x="4914900" y="6410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37</xdr:row>
      <xdr:rowOff>95250</xdr:rowOff>
    </xdr:from>
    <xdr:to>
      <xdr:col>20</xdr:col>
      <xdr:colOff>38100</xdr:colOff>
      <xdr:row>38</xdr:row>
      <xdr:rowOff>25400</xdr:rowOff>
    </xdr:to>
    <xdr:sp macro="" textlink="">
      <xdr:nvSpPr>
        <xdr:cNvPr id="87" name="楕円 86"/>
        <xdr:cNvSpPr/>
      </xdr:nvSpPr>
      <xdr:spPr>
        <a:xfrm>
          <a:off x="3937000" y="6438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38</xdr:row>
      <xdr:rowOff>10177</xdr:rowOff>
    </xdr:from>
    <xdr:ext cx="736600" cy="259045"/>
    <xdr:sp macro="" textlink="">
      <xdr:nvSpPr>
        <xdr:cNvPr id="88" name="テキスト ボックス 87"/>
        <xdr:cNvSpPr txBox="1"/>
      </xdr:nvSpPr>
      <xdr:spPr>
        <a:xfrm>
          <a:off x="3606800" y="65252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37</xdr:row>
      <xdr:rowOff>26670</xdr:rowOff>
    </xdr:from>
    <xdr:to>
      <xdr:col>15</xdr:col>
      <xdr:colOff>149225</xdr:colOff>
      <xdr:row>37</xdr:row>
      <xdr:rowOff>128270</xdr:rowOff>
    </xdr:to>
    <xdr:sp macro="" textlink="">
      <xdr:nvSpPr>
        <xdr:cNvPr id="89" name="楕円 88"/>
        <xdr:cNvSpPr/>
      </xdr:nvSpPr>
      <xdr:spPr>
        <a:xfrm>
          <a:off x="3048000" y="63703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37</xdr:row>
      <xdr:rowOff>113047</xdr:rowOff>
    </xdr:from>
    <xdr:ext cx="762000" cy="259045"/>
    <xdr:sp macro="" textlink="">
      <xdr:nvSpPr>
        <xdr:cNvPr id="90" name="テキスト ボックス 89"/>
        <xdr:cNvSpPr txBox="1"/>
      </xdr:nvSpPr>
      <xdr:spPr>
        <a:xfrm>
          <a:off x="2717800" y="64566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36</xdr:row>
      <xdr:rowOff>121920</xdr:rowOff>
    </xdr:from>
    <xdr:to>
      <xdr:col>11</xdr:col>
      <xdr:colOff>60325</xdr:colOff>
      <xdr:row>37</xdr:row>
      <xdr:rowOff>52070</xdr:rowOff>
    </xdr:to>
    <xdr:sp macro="" textlink="">
      <xdr:nvSpPr>
        <xdr:cNvPr id="91" name="楕円 90"/>
        <xdr:cNvSpPr/>
      </xdr:nvSpPr>
      <xdr:spPr>
        <a:xfrm>
          <a:off x="2159000" y="6294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37</xdr:row>
      <xdr:rowOff>36847</xdr:rowOff>
    </xdr:from>
    <xdr:ext cx="762000" cy="259045"/>
    <xdr:sp macro="" textlink="">
      <xdr:nvSpPr>
        <xdr:cNvPr id="92" name="テキスト ボックス 91"/>
        <xdr:cNvSpPr txBox="1"/>
      </xdr:nvSpPr>
      <xdr:spPr>
        <a:xfrm>
          <a:off x="1828800" y="63804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36</xdr:row>
      <xdr:rowOff>15240</xdr:rowOff>
    </xdr:from>
    <xdr:to>
      <xdr:col>6</xdr:col>
      <xdr:colOff>171450</xdr:colOff>
      <xdr:row>36</xdr:row>
      <xdr:rowOff>116840</xdr:rowOff>
    </xdr:to>
    <xdr:sp macro="" textlink="">
      <xdr:nvSpPr>
        <xdr:cNvPr id="93" name="楕円 92"/>
        <xdr:cNvSpPr/>
      </xdr:nvSpPr>
      <xdr:spPr>
        <a:xfrm>
          <a:off x="1270000" y="61874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34</xdr:row>
      <xdr:rowOff>127017</xdr:rowOff>
    </xdr:from>
    <xdr:ext cx="762000" cy="259045"/>
    <xdr:sp macro="" textlink="">
      <xdr:nvSpPr>
        <xdr:cNvPr id="94" name="テキスト ボックス 93"/>
        <xdr:cNvSpPr txBox="1"/>
      </xdr:nvSpPr>
      <xdr:spPr>
        <a:xfrm>
          <a:off x="939800" y="59563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5" name="正方形/長方形 94"/>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6" name="正方形/長方形 95"/>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7" name="正方形/長方形 96"/>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98" name="正方形/長方形 97"/>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99" name="正方形/長方形 98"/>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100" name="正方形/長方形 99"/>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山形県平均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101" name="正方形/長方形 100"/>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2" name="正方形/長方形 101"/>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3" name="正方形/長方形 102"/>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4" name="正方形/長方形 103"/>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5" name="テキスト ボックス 104"/>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　 物件費に係る経常収支比率</a:t>
          </a:r>
          <a:r>
            <a:rPr kumimoji="1" lang="ja-JP" altLang="en-US" sz="1100">
              <a:solidFill>
                <a:schemeClr val="dk1"/>
              </a:solidFill>
              <a:effectLst/>
              <a:latin typeface="+mn-lt"/>
              <a:ea typeface="+mn-ea"/>
              <a:cs typeface="+mn-cs"/>
            </a:rPr>
            <a:t>について</a:t>
          </a:r>
          <a:r>
            <a:rPr kumimoji="1" lang="ja-JP" altLang="ja-JP" sz="1100">
              <a:solidFill>
                <a:schemeClr val="dk1"/>
              </a:solidFill>
              <a:effectLst/>
              <a:latin typeface="+mn-lt"/>
              <a:ea typeface="+mn-ea"/>
              <a:cs typeface="+mn-cs"/>
            </a:rPr>
            <a:t>、</a:t>
          </a:r>
          <a:r>
            <a:rPr kumimoji="1" lang="ja-JP" altLang="en-US" sz="1100">
              <a:solidFill>
                <a:schemeClr val="dk1"/>
              </a:solidFill>
              <a:effectLst/>
              <a:latin typeface="+mn-lt"/>
              <a:ea typeface="+mn-ea"/>
              <a:cs typeface="+mn-cs"/>
            </a:rPr>
            <a:t>前年度より</a:t>
          </a:r>
          <a:r>
            <a:rPr kumimoji="1" lang="en-US" altLang="ja-JP" sz="1100">
              <a:solidFill>
                <a:schemeClr val="dk1"/>
              </a:solidFill>
              <a:effectLst/>
              <a:latin typeface="+mn-lt"/>
              <a:ea typeface="+mn-ea"/>
              <a:cs typeface="+mn-cs"/>
            </a:rPr>
            <a:t>0.5</a:t>
          </a:r>
          <a:r>
            <a:rPr kumimoji="1" lang="ja-JP" altLang="en-US" sz="1100">
              <a:solidFill>
                <a:schemeClr val="dk1"/>
              </a:solidFill>
              <a:effectLst/>
              <a:latin typeface="+mn-lt"/>
              <a:ea typeface="+mn-ea"/>
              <a:cs typeface="+mn-cs"/>
            </a:rPr>
            <a:t>ポイント減少したものの、</a:t>
          </a:r>
          <a:r>
            <a:rPr kumimoji="1" lang="ja-JP" altLang="ja-JP" sz="1100">
              <a:solidFill>
                <a:schemeClr val="dk1"/>
              </a:solidFill>
              <a:effectLst/>
              <a:latin typeface="+mn-lt"/>
              <a:ea typeface="+mn-ea"/>
              <a:cs typeface="+mn-cs"/>
            </a:rPr>
            <a:t>公共施設の経年劣化等による修繕</a:t>
          </a:r>
          <a:r>
            <a:rPr kumimoji="1" lang="ja-JP" altLang="en-US" sz="1100">
              <a:solidFill>
                <a:schemeClr val="dk1"/>
              </a:solidFill>
              <a:effectLst/>
              <a:latin typeface="+mn-lt"/>
              <a:ea typeface="+mn-ea"/>
              <a:cs typeface="+mn-cs"/>
            </a:rPr>
            <a:t>や</a:t>
          </a:r>
          <a:r>
            <a:rPr kumimoji="1" lang="ja-JP" altLang="ja-JP" sz="1100">
              <a:solidFill>
                <a:schemeClr val="dk1"/>
              </a:solidFill>
              <a:effectLst/>
              <a:latin typeface="+mn-lt"/>
              <a:ea typeface="+mn-ea"/>
              <a:cs typeface="+mn-cs"/>
            </a:rPr>
            <a:t>温泉・観光施設などの管理について、指定管理者制度</a:t>
          </a:r>
          <a:r>
            <a:rPr kumimoji="1" lang="ja-JP" altLang="en-US" sz="1100">
              <a:solidFill>
                <a:schemeClr val="dk1"/>
              </a:solidFill>
              <a:effectLst/>
              <a:latin typeface="+mn-lt"/>
              <a:ea typeface="+mn-ea"/>
              <a:cs typeface="+mn-cs"/>
            </a:rPr>
            <a:t>（委託料）</a:t>
          </a:r>
          <a:r>
            <a:rPr kumimoji="1" lang="ja-JP" altLang="ja-JP" sz="1100">
              <a:solidFill>
                <a:schemeClr val="dk1"/>
              </a:solidFill>
              <a:effectLst/>
              <a:latin typeface="+mn-lt"/>
              <a:ea typeface="+mn-ea"/>
              <a:cs typeface="+mn-cs"/>
            </a:rPr>
            <a:t>を</a:t>
          </a:r>
          <a:r>
            <a:rPr kumimoji="1" lang="ja-JP" altLang="en-US" sz="1100">
              <a:solidFill>
                <a:schemeClr val="dk1"/>
              </a:solidFill>
              <a:effectLst/>
              <a:latin typeface="+mn-lt"/>
              <a:ea typeface="+mn-ea"/>
              <a:cs typeface="+mn-cs"/>
            </a:rPr>
            <a:t>導入しているため、多くの費用が発生している。</a:t>
          </a:r>
          <a:endParaRPr lang="ja-JP" altLang="ja-JP" sz="1400">
            <a:effectLst/>
          </a:endParaRPr>
        </a:p>
      </xdr:txBody>
    </xdr:sp>
    <xdr:clientData/>
  </xdr:twoCellAnchor>
  <xdr:oneCellAnchor>
    <xdr:from>
      <xdr:col>62</xdr:col>
      <xdr:colOff>6350</xdr:colOff>
      <xdr:row>9</xdr:row>
      <xdr:rowOff>107950</xdr:rowOff>
    </xdr:from>
    <xdr:ext cx="298543" cy="225703"/>
    <xdr:sp macro="" textlink="">
      <xdr:nvSpPr>
        <xdr:cNvPr id="106" name="テキスト ボックス 105"/>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7" name="直線コネクタ 106"/>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08" name="テキスト ボックス 107"/>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20</xdr:row>
      <xdr:rowOff>127000</xdr:rowOff>
    </xdr:from>
    <xdr:to>
      <xdr:col>85</xdr:col>
      <xdr:colOff>66675</xdr:colOff>
      <xdr:row>20</xdr:row>
      <xdr:rowOff>127000</xdr:rowOff>
    </xdr:to>
    <xdr:cxnSp macro="">
      <xdr:nvCxnSpPr>
        <xdr:cNvPr id="109" name="直線コネクタ 108"/>
        <xdr:cNvCxnSpPr/>
      </xdr:nvCxnSpPr>
      <xdr:spPr>
        <a:xfrm>
          <a:off x="12446000" y="3556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19</xdr:row>
      <xdr:rowOff>156227</xdr:rowOff>
    </xdr:from>
    <xdr:ext cx="508000" cy="259045"/>
    <xdr:sp macro="" textlink="">
      <xdr:nvSpPr>
        <xdr:cNvPr id="110" name="テキスト ボックス 109"/>
        <xdr:cNvSpPr txBox="1"/>
      </xdr:nvSpPr>
      <xdr:spPr>
        <a:xfrm>
          <a:off x="11938000" y="3413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17</xdr:row>
      <xdr:rowOff>69850</xdr:rowOff>
    </xdr:from>
    <xdr:to>
      <xdr:col>85</xdr:col>
      <xdr:colOff>66675</xdr:colOff>
      <xdr:row>17</xdr:row>
      <xdr:rowOff>69850</xdr:rowOff>
    </xdr:to>
    <xdr:cxnSp macro="">
      <xdr:nvCxnSpPr>
        <xdr:cNvPr id="111" name="直線コネクタ 110"/>
        <xdr:cNvCxnSpPr/>
      </xdr:nvCxnSpPr>
      <xdr:spPr>
        <a:xfrm>
          <a:off x="12446000" y="298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16</xdr:row>
      <xdr:rowOff>99077</xdr:rowOff>
    </xdr:from>
    <xdr:ext cx="508000" cy="259045"/>
    <xdr:sp macro="" textlink="">
      <xdr:nvSpPr>
        <xdr:cNvPr id="112" name="テキスト ボックス 111"/>
        <xdr:cNvSpPr txBox="1"/>
      </xdr:nvSpPr>
      <xdr:spPr>
        <a:xfrm>
          <a:off x="11938000" y="284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14</xdr:row>
      <xdr:rowOff>12700</xdr:rowOff>
    </xdr:from>
    <xdr:to>
      <xdr:col>85</xdr:col>
      <xdr:colOff>66675</xdr:colOff>
      <xdr:row>14</xdr:row>
      <xdr:rowOff>12700</xdr:rowOff>
    </xdr:to>
    <xdr:cxnSp macro="">
      <xdr:nvCxnSpPr>
        <xdr:cNvPr id="113" name="直線コネクタ 112"/>
        <xdr:cNvCxnSpPr/>
      </xdr:nvCxnSpPr>
      <xdr:spPr>
        <a:xfrm>
          <a:off x="12446000" y="2413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13</xdr:row>
      <xdr:rowOff>41927</xdr:rowOff>
    </xdr:from>
    <xdr:ext cx="508000" cy="259045"/>
    <xdr:sp macro="" textlink="">
      <xdr:nvSpPr>
        <xdr:cNvPr id="114" name="テキスト ボックス 113"/>
        <xdr:cNvSpPr txBox="1"/>
      </xdr:nvSpPr>
      <xdr:spPr>
        <a:xfrm>
          <a:off x="11938000" y="2270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15" name="直線コネクタ 114"/>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9</xdr:row>
      <xdr:rowOff>156227</xdr:rowOff>
    </xdr:from>
    <xdr:ext cx="508000" cy="259045"/>
    <xdr:sp macro="" textlink="">
      <xdr:nvSpPr>
        <xdr:cNvPr id="116" name="テキスト ボックス 115"/>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24</xdr:row>
      <xdr:rowOff>12700</xdr:rowOff>
    </xdr:to>
    <xdr:sp macro="" textlink="">
      <xdr:nvSpPr>
        <xdr:cNvPr id="117" name="物件費グラフ枠"/>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13</xdr:row>
      <xdr:rowOff>58420</xdr:rowOff>
    </xdr:from>
    <xdr:to>
      <xdr:col>82</xdr:col>
      <xdr:colOff>107950</xdr:colOff>
      <xdr:row>21</xdr:row>
      <xdr:rowOff>29845</xdr:rowOff>
    </xdr:to>
    <xdr:cxnSp macro="">
      <xdr:nvCxnSpPr>
        <xdr:cNvPr id="118" name="直線コネクタ 117"/>
        <xdr:cNvCxnSpPr/>
      </xdr:nvCxnSpPr>
      <xdr:spPr>
        <a:xfrm flipV="1">
          <a:off x="16510000" y="2287270"/>
          <a:ext cx="0" cy="134302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21</xdr:row>
      <xdr:rowOff>1922</xdr:rowOff>
    </xdr:from>
    <xdr:ext cx="762000" cy="259045"/>
    <xdr:sp macro="" textlink="">
      <xdr:nvSpPr>
        <xdr:cNvPr id="119" name="物件費最小値テキスト"/>
        <xdr:cNvSpPr txBox="1"/>
      </xdr:nvSpPr>
      <xdr:spPr>
        <a:xfrm>
          <a:off x="16598900" y="36023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21</xdr:row>
      <xdr:rowOff>29845</xdr:rowOff>
    </xdr:from>
    <xdr:to>
      <xdr:col>82</xdr:col>
      <xdr:colOff>196850</xdr:colOff>
      <xdr:row>21</xdr:row>
      <xdr:rowOff>29845</xdr:rowOff>
    </xdr:to>
    <xdr:cxnSp macro="">
      <xdr:nvCxnSpPr>
        <xdr:cNvPr id="120" name="直線コネクタ 119"/>
        <xdr:cNvCxnSpPr/>
      </xdr:nvCxnSpPr>
      <xdr:spPr>
        <a:xfrm>
          <a:off x="16421100" y="36302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11</xdr:row>
      <xdr:rowOff>144797</xdr:rowOff>
    </xdr:from>
    <xdr:ext cx="762000" cy="259045"/>
    <xdr:sp macro="" textlink="">
      <xdr:nvSpPr>
        <xdr:cNvPr id="121" name="物件費最大値テキスト"/>
        <xdr:cNvSpPr txBox="1"/>
      </xdr:nvSpPr>
      <xdr:spPr>
        <a:xfrm>
          <a:off x="16598900" y="20307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13</xdr:row>
      <xdr:rowOff>58420</xdr:rowOff>
    </xdr:from>
    <xdr:to>
      <xdr:col>82</xdr:col>
      <xdr:colOff>196850</xdr:colOff>
      <xdr:row>13</xdr:row>
      <xdr:rowOff>58420</xdr:rowOff>
    </xdr:to>
    <xdr:cxnSp macro="">
      <xdr:nvCxnSpPr>
        <xdr:cNvPr id="122" name="直線コネクタ 121"/>
        <xdr:cNvCxnSpPr/>
      </xdr:nvCxnSpPr>
      <xdr:spPr>
        <a:xfrm>
          <a:off x="16421100" y="22872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14</xdr:row>
      <xdr:rowOff>161290</xdr:rowOff>
    </xdr:from>
    <xdr:to>
      <xdr:col>82</xdr:col>
      <xdr:colOff>107950</xdr:colOff>
      <xdr:row>15</xdr:row>
      <xdr:rowOff>18415</xdr:rowOff>
    </xdr:to>
    <xdr:cxnSp macro="">
      <xdr:nvCxnSpPr>
        <xdr:cNvPr id="123" name="直線コネクタ 122"/>
        <xdr:cNvCxnSpPr/>
      </xdr:nvCxnSpPr>
      <xdr:spPr>
        <a:xfrm flipV="1">
          <a:off x="15671800" y="2561590"/>
          <a:ext cx="838200" cy="285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15</xdr:row>
      <xdr:rowOff>42562</xdr:rowOff>
    </xdr:from>
    <xdr:ext cx="762000" cy="259045"/>
    <xdr:sp macro="" textlink="">
      <xdr:nvSpPr>
        <xdr:cNvPr id="124" name="物件費平均値テキスト"/>
        <xdr:cNvSpPr txBox="1"/>
      </xdr:nvSpPr>
      <xdr:spPr>
        <a:xfrm>
          <a:off x="16598900" y="261431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15</xdr:row>
      <xdr:rowOff>70485</xdr:rowOff>
    </xdr:from>
    <xdr:to>
      <xdr:col>82</xdr:col>
      <xdr:colOff>158750</xdr:colOff>
      <xdr:row>16</xdr:row>
      <xdr:rowOff>635</xdr:rowOff>
    </xdr:to>
    <xdr:sp macro="" textlink="">
      <xdr:nvSpPr>
        <xdr:cNvPr id="125" name="フローチャート: 判断 124"/>
        <xdr:cNvSpPr/>
      </xdr:nvSpPr>
      <xdr:spPr>
        <a:xfrm>
          <a:off x="16459200" y="26422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14</xdr:row>
      <xdr:rowOff>149860</xdr:rowOff>
    </xdr:from>
    <xdr:to>
      <xdr:col>78</xdr:col>
      <xdr:colOff>69850</xdr:colOff>
      <xdr:row>15</xdr:row>
      <xdr:rowOff>18415</xdr:rowOff>
    </xdr:to>
    <xdr:cxnSp macro="">
      <xdr:nvCxnSpPr>
        <xdr:cNvPr id="126" name="直線コネクタ 125"/>
        <xdr:cNvCxnSpPr/>
      </xdr:nvCxnSpPr>
      <xdr:spPr>
        <a:xfrm>
          <a:off x="14782800" y="2550160"/>
          <a:ext cx="889000" cy="400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15</xdr:row>
      <xdr:rowOff>70485</xdr:rowOff>
    </xdr:from>
    <xdr:to>
      <xdr:col>78</xdr:col>
      <xdr:colOff>120650</xdr:colOff>
      <xdr:row>16</xdr:row>
      <xdr:rowOff>635</xdr:rowOff>
    </xdr:to>
    <xdr:sp macro="" textlink="">
      <xdr:nvSpPr>
        <xdr:cNvPr id="127" name="フローチャート: 判断 126"/>
        <xdr:cNvSpPr/>
      </xdr:nvSpPr>
      <xdr:spPr>
        <a:xfrm>
          <a:off x="15621000" y="26422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15</xdr:row>
      <xdr:rowOff>156862</xdr:rowOff>
    </xdr:from>
    <xdr:ext cx="736600" cy="259045"/>
    <xdr:sp macro="" textlink="">
      <xdr:nvSpPr>
        <xdr:cNvPr id="128" name="テキスト ボックス 127"/>
        <xdr:cNvSpPr txBox="1"/>
      </xdr:nvSpPr>
      <xdr:spPr>
        <a:xfrm>
          <a:off x="15290800" y="272861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14</xdr:row>
      <xdr:rowOff>104140</xdr:rowOff>
    </xdr:from>
    <xdr:to>
      <xdr:col>73</xdr:col>
      <xdr:colOff>180975</xdr:colOff>
      <xdr:row>14</xdr:row>
      <xdr:rowOff>149860</xdr:rowOff>
    </xdr:to>
    <xdr:cxnSp macro="">
      <xdr:nvCxnSpPr>
        <xdr:cNvPr id="129" name="直線コネクタ 128"/>
        <xdr:cNvCxnSpPr/>
      </xdr:nvCxnSpPr>
      <xdr:spPr>
        <a:xfrm>
          <a:off x="13893800" y="2504440"/>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15</xdr:row>
      <xdr:rowOff>53340</xdr:rowOff>
    </xdr:from>
    <xdr:to>
      <xdr:col>74</xdr:col>
      <xdr:colOff>31750</xdr:colOff>
      <xdr:row>15</xdr:row>
      <xdr:rowOff>154940</xdr:rowOff>
    </xdr:to>
    <xdr:sp macro="" textlink="">
      <xdr:nvSpPr>
        <xdr:cNvPr id="130" name="フローチャート: 判断 129"/>
        <xdr:cNvSpPr/>
      </xdr:nvSpPr>
      <xdr:spPr>
        <a:xfrm>
          <a:off x="14732000" y="26250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15</xdr:row>
      <xdr:rowOff>139717</xdr:rowOff>
    </xdr:from>
    <xdr:ext cx="762000" cy="259045"/>
    <xdr:sp macro="" textlink="">
      <xdr:nvSpPr>
        <xdr:cNvPr id="131" name="テキスト ボックス 130"/>
        <xdr:cNvSpPr txBox="1"/>
      </xdr:nvSpPr>
      <xdr:spPr>
        <a:xfrm>
          <a:off x="14401800" y="27114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14</xdr:row>
      <xdr:rowOff>35560</xdr:rowOff>
    </xdr:from>
    <xdr:to>
      <xdr:col>69</xdr:col>
      <xdr:colOff>92075</xdr:colOff>
      <xdr:row>14</xdr:row>
      <xdr:rowOff>104140</xdr:rowOff>
    </xdr:to>
    <xdr:cxnSp macro="">
      <xdr:nvCxnSpPr>
        <xdr:cNvPr id="132" name="直線コネクタ 131"/>
        <xdr:cNvCxnSpPr/>
      </xdr:nvCxnSpPr>
      <xdr:spPr>
        <a:xfrm>
          <a:off x="13004800" y="2435860"/>
          <a:ext cx="889000" cy="68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15</xdr:row>
      <xdr:rowOff>13335</xdr:rowOff>
    </xdr:from>
    <xdr:to>
      <xdr:col>69</xdr:col>
      <xdr:colOff>142875</xdr:colOff>
      <xdr:row>15</xdr:row>
      <xdr:rowOff>114935</xdr:rowOff>
    </xdr:to>
    <xdr:sp macro="" textlink="">
      <xdr:nvSpPr>
        <xdr:cNvPr id="133" name="フローチャート: 判断 132"/>
        <xdr:cNvSpPr/>
      </xdr:nvSpPr>
      <xdr:spPr>
        <a:xfrm>
          <a:off x="13843000" y="25850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15</xdr:row>
      <xdr:rowOff>99712</xdr:rowOff>
    </xdr:from>
    <xdr:ext cx="762000" cy="259045"/>
    <xdr:sp macro="" textlink="">
      <xdr:nvSpPr>
        <xdr:cNvPr id="134" name="テキスト ボックス 133"/>
        <xdr:cNvSpPr txBox="1"/>
      </xdr:nvSpPr>
      <xdr:spPr>
        <a:xfrm>
          <a:off x="13512800" y="26714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14</xdr:row>
      <xdr:rowOff>144780</xdr:rowOff>
    </xdr:from>
    <xdr:to>
      <xdr:col>65</xdr:col>
      <xdr:colOff>53975</xdr:colOff>
      <xdr:row>15</xdr:row>
      <xdr:rowOff>74930</xdr:rowOff>
    </xdr:to>
    <xdr:sp macro="" textlink="">
      <xdr:nvSpPr>
        <xdr:cNvPr id="135" name="フローチャート: 判断 134"/>
        <xdr:cNvSpPr/>
      </xdr:nvSpPr>
      <xdr:spPr>
        <a:xfrm>
          <a:off x="12954000" y="25450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15</xdr:row>
      <xdr:rowOff>59707</xdr:rowOff>
    </xdr:from>
    <xdr:ext cx="762000" cy="259045"/>
    <xdr:sp macro="" textlink="">
      <xdr:nvSpPr>
        <xdr:cNvPr id="136" name="テキスト ボックス 135"/>
        <xdr:cNvSpPr txBox="1"/>
      </xdr:nvSpPr>
      <xdr:spPr>
        <a:xfrm>
          <a:off x="12623800" y="26314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37" name="テキスト ボックス 136"/>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38" name="テキスト ボックス 137"/>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39" name="テキスト ボックス 138"/>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40" name="テキスト ボックス 139"/>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1" name="テキスト ボックス 140"/>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14</xdr:row>
      <xdr:rowOff>110490</xdr:rowOff>
    </xdr:from>
    <xdr:to>
      <xdr:col>82</xdr:col>
      <xdr:colOff>158750</xdr:colOff>
      <xdr:row>15</xdr:row>
      <xdr:rowOff>40640</xdr:rowOff>
    </xdr:to>
    <xdr:sp macro="" textlink="">
      <xdr:nvSpPr>
        <xdr:cNvPr id="142" name="楕円 141"/>
        <xdr:cNvSpPr/>
      </xdr:nvSpPr>
      <xdr:spPr>
        <a:xfrm>
          <a:off x="16459200" y="25107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13</xdr:row>
      <xdr:rowOff>127017</xdr:rowOff>
    </xdr:from>
    <xdr:ext cx="762000" cy="259045"/>
    <xdr:sp macro="" textlink="">
      <xdr:nvSpPr>
        <xdr:cNvPr id="143" name="物件費該当値テキスト"/>
        <xdr:cNvSpPr txBox="1"/>
      </xdr:nvSpPr>
      <xdr:spPr>
        <a:xfrm>
          <a:off x="16598900" y="23558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14</xdr:row>
      <xdr:rowOff>139065</xdr:rowOff>
    </xdr:from>
    <xdr:to>
      <xdr:col>78</xdr:col>
      <xdr:colOff>120650</xdr:colOff>
      <xdr:row>15</xdr:row>
      <xdr:rowOff>69215</xdr:rowOff>
    </xdr:to>
    <xdr:sp macro="" textlink="">
      <xdr:nvSpPr>
        <xdr:cNvPr id="144" name="楕円 143"/>
        <xdr:cNvSpPr/>
      </xdr:nvSpPr>
      <xdr:spPr>
        <a:xfrm>
          <a:off x="15621000" y="25393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13</xdr:row>
      <xdr:rowOff>79392</xdr:rowOff>
    </xdr:from>
    <xdr:ext cx="736600" cy="259045"/>
    <xdr:sp macro="" textlink="">
      <xdr:nvSpPr>
        <xdr:cNvPr id="145" name="テキスト ボックス 144"/>
        <xdr:cNvSpPr txBox="1"/>
      </xdr:nvSpPr>
      <xdr:spPr>
        <a:xfrm>
          <a:off x="15290800" y="230824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14</xdr:row>
      <xdr:rowOff>99060</xdr:rowOff>
    </xdr:from>
    <xdr:to>
      <xdr:col>74</xdr:col>
      <xdr:colOff>31750</xdr:colOff>
      <xdr:row>15</xdr:row>
      <xdr:rowOff>29210</xdr:rowOff>
    </xdr:to>
    <xdr:sp macro="" textlink="">
      <xdr:nvSpPr>
        <xdr:cNvPr id="146" name="楕円 145"/>
        <xdr:cNvSpPr/>
      </xdr:nvSpPr>
      <xdr:spPr>
        <a:xfrm>
          <a:off x="14732000" y="24993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13</xdr:row>
      <xdr:rowOff>39387</xdr:rowOff>
    </xdr:from>
    <xdr:ext cx="762000" cy="259045"/>
    <xdr:sp macro="" textlink="">
      <xdr:nvSpPr>
        <xdr:cNvPr id="147" name="テキスト ボックス 146"/>
        <xdr:cNvSpPr txBox="1"/>
      </xdr:nvSpPr>
      <xdr:spPr>
        <a:xfrm>
          <a:off x="14401800" y="22682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14</xdr:row>
      <xdr:rowOff>53340</xdr:rowOff>
    </xdr:from>
    <xdr:to>
      <xdr:col>69</xdr:col>
      <xdr:colOff>142875</xdr:colOff>
      <xdr:row>14</xdr:row>
      <xdr:rowOff>154940</xdr:rowOff>
    </xdr:to>
    <xdr:sp macro="" textlink="">
      <xdr:nvSpPr>
        <xdr:cNvPr id="148" name="楕円 147"/>
        <xdr:cNvSpPr/>
      </xdr:nvSpPr>
      <xdr:spPr>
        <a:xfrm>
          <a:off x="13843000" y="24536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12</xdr:row>
      <xdr:rowOff>165117</xdr:rowOff>
    </xdr:from>
    <xdr:ext cx="762000" cy="259045"/>
    <xdr:sp macro="" textlink="">
      <xdr:nvSpPr>
        <xdr:cNvPr id="149" name="テキスト ボックス 148"/>
        <xdr:cNvSpPr txBox="1"/>
      </xdr:nvSpPr>
      <xdr:spPr>
        <a:xfrm>
          <a:off x="13512800" y="22225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13</xdr:row>
      <xdr:rowOff>156210</xdr:rowOff>
    </xdr:from>
    <xdr:to>
      <xdr:col>65</xdr:col>
      <xdr:colOff>53975</xdr:colOff>
      <xdr:row>14</xdr:row>
      <xdr:rowOff>86360</xdr:rowOff>
    </xdr:to>
    <xdr:sp macro="" textlink="">
      <xdr:nvSpPr>
        <xdr:cNvPr id="150" name="楕円 149"/>
        <xdr:cNvSpPr/>
      </xdr:nvSpPr>
      <xdr:spPr>
        <a:xfrm>
          <a:off x="12954000" y="23850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12</xdr:row>
      <xdr:rowOff>96537</xdr:rowOff>
    </xdr:from>
    <xdr:ext cx="762000" cy="259045"/>
    <xdr:sp macro="" textlink="">
      <xdr:nvSpPr>
        <xdr:cNvPr id="151" name="テキスト ボックス 150"/>
        <xdr:cNvSpPr txBox="1"/>
      </xdr:nvSpPr>
      <xdr:spPr>
        <a:xfrm>
          <a:off x="12623800" y="21539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2" name="正方形/長方形 151"/>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3" name="正方形/長方形 152"/>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54" name="正方形/長方形 153"/>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55" name="正方形/長方形 154"/>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56" name="正方形/長方形 155"/>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57" name="正方形/長方形 156"/>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山形県平均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58" name="正方形/長方形 157"/>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59" name="正方形/長方形 158"/>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60" name="正方形/長方形 159"/>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1" name="正方形/長方形 160"/>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62" name="テキスト ボックス 161"/>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　扶助費に係る経常</a:t>
          </a:r>
          <a:r>
            <a:rPr kumimoji="1" lang="ja-JP" altLang="en-US" sz="1100">
              <a:solidFill>
                <a:schemeClr val="dk1"/>
              </a:solidFill>
              <a:effectLst/>
              <a:latin typeface="+mn-lt"/>
              <a:ea typeface="+mn-ea"/>
              <a:cs typeface="+mn-cs"/>
            </a:rPr>
            <a:t>収支比率</a:t>
          </a:r>
          <a:r>
            <a:rPr kumimoji="1" lang="ja-JP" altLang="ja-JP" sz="1100">
              <a:solidFill>
                <a:schemeClr val="dk1"/>
              </a:solidFill>
              <a:effectLst/>
              <a:latin typeface="+mn-lt"/>
              <a:ea typeface="+mn-ea"/>
              <a:cs typeface="+mn-cs"/>
            </a:rPr>
            <a:t>は</a:t>
          </a:r>
          <a:r>
            <a:rPr kumimoji="1" lang="ja-JP" altLang="en-US" sz="1100">
              <a:solidFill>
                <a:schemeClr val="dk1"/>
              </a:solidFill>
              <a:effectLst/>
              <a:latin typeface="+mn-lt"/>
              <a:ea typeface="+mn-ea"/>
              <a:cs typeface="+mn-cs"/>
            </a:rPr>
            <a:t>前年度と同率となっており、類似団体内平均値を下回っている。しかしながら、</a:t>
          </a:r>
          <a:r>
            <a:rPr kumimoji="1" lang="ja-JP" altLang="ja-JP" sz="1100">
              <a:solidFill>
                <a:schemeClr val="dk1"/>
              </a:solidFill>
              <a:effectLst/>
              <a:latin typeface="+mn-lt"/>
              <a:ea typeface="+mn-ea"/>
              <a:cs typeface="+mn-cs"/>
            </a:rPr>
            <a:t>介護給付費等の障害者自立支援事業に係る額が膨らんでいることなどにより、今後も増加が見込まれることから、当該事業における対象審査の適正化等の見直しを進めるなど、総額の上昇を抑制しつつ</a:t>
          </a:r>
          <a:r>
            <a:rPr kumimoji="1" lang="ja-JP" altLang="en-US"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対象となる方に適切な事業を展開していく。</a:t>
          </a:r>
          <a:endParaRPr lang="ja-JP" altLang="ja-JP" sz="1400">
            <a:effectLst/>
          </a:endParaRPr>
        </a:p>
      </xdr:txBody>
    </xdr:sp>
    <xdr:clientData/>
  </xdr:twoCellAnchor>
  <xdr:oneCellAnchor>
    <xdr:from>
      <xdr:col>3</xdr:col>
      <xdr:colOff>123825</xdr:colOff>
      <xdr:row>49</xdr:row>
      <xdr:rowOff>107950</xdr:rowOff>
    </xdr:from>
    <xdr:ext cx="298543" cy="225703"/>
    <xdr:sp macro="" textlink="">
      <xdr:nvSpPr>
        <xdr:cNvPr id="163" name="テキスト ボックス 162"/>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64" name="直線コネクタ 163"/>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65" name="テキスト ボックス 164"/>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61</xdr:row>
      <xdr:rowOff>146050</xdr:rowOff>
    </xdr:from>
    <xdr:to>
      <xdr:col>26</xdr:col>
      <xdr:colOff>184150</xdr:colOff>
      <xdr:row>61</xdr:row>
      <xdr:rowOff>146050</xdr:rowOff>
    </xdr:to>
    <xdr:cxnSp macro="">
      <xdr:nvCxnSpPr>
        <xdr:cNvPr id="166" name="直線コネクタ 165"/>
        <xdr:cNvCxnSpPr/>
      </xdr:nvCxnSpPr>
      <xdr:spPr>
        <a:xfrm>
          <a:off x="762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61</xdr:row>
      <xdr:rowOff>3827</xdr:rowOff>
    </xdr:from>
    <xdr:ext cx="508000" cy="259045"/>
    <xdr:sp macro="" textlink="">
      <xdr:nvSpPr>
        <xdr:cNvPr id="167" name="テキスト ボックス 166"/>
        <xdr:cNvSpPr txBox="1"/>
      </xdr:nvSpPr>
      <xdr:spPr>
        <a:xfrm>
          <a:off x="254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59</xdr:row>
      <xdr:rowOff>107950</xdr:rowOff>
    </xdr:from>
    <xdr:to>
      <xdr:col>26</xdr:col>
      <xdr:colOff>184150</xdr:colOff>
      <xdr:row>59</xdr:row>
      <xdr:rowOff>107950</xdr:rowOff>
    </xdr:to>
    <xdr:cxnSp macro="">
      <xdr:nvCxnSpPr>
        <xdr:cNvPr id="168" name="直線コネクタ 167"/>
        <xdr:cNvCxnSpPr/>
      </xdr:nvCxnSpPr>
      <xdr:spPr>
        <a:xfrm>
          <a:off x="762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58</xdr:row>
      <xdr:rowOff>137177</xdr:rowOff>
    </xdr:from>
    <xdr:ext cx="508000" cy="259045"/>
    <xdr:sp macro="" textlink="">
      <xdr:nvSpPr>
        <xdr:cNvPr id="169" name="テキスト ボックス 168"/>
        <xdr:cNvSpPr txBox="1"/>
      </xdr:nvSpPr>
      <xdr:spPr>
        <a:xfrm>
          <a:off x="254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57</xdr:row>
      <xdr:rowOff>69850</xdr:rowOff>
    </xdr:from>
    <xdr:to>
      <xdr:col>26</xdr:col>
      <xdr:colOff>184150</xdr:colOff>
      <xdr:row>57</xdr:row>
      <xdr:rowOff>69850</xdr:rowOff>
    </xdr:to>
    <xdr:cxnSp macro="">
      <xdr:nvCxnSpPr>
        <xdr:cNvPr id="170" name="直線コネクタ 169"/>
        <xdr:cNvCxnSpPr/>
      </xdr:nvCxnSpPr>
      <xdr:spPr>
        <a:xfrm>
          <a:off x="762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56</xdr:row>
      <xdr:rowOff>99077</xdr:rowOff>
    </xdr:from>
    <xdr:ext cx="508000" cy="259045"/>
    <xdr:sp macro="" textlink="">
      <xdr:nvSpPr>
        <xdr:cNvPr id="171" name="テキスト ボックス 170"/>
        <xdr:cNvSpPr txBox="1"/>
      </xdr:nvSpPr>
      <xdr:spPr>
        <a:xfrm>
          <a:off x="254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55</xdr:row>
      <xdr:rowOff>31750</xdr:rowOff>
    </xdr:from>
    <xdr:to>
      <xdr:col>26</xdr:col>
      <xdr:colOff>184150</xdr:colOff>
      <xdr:row>55</xdr:row>
      <xdr:rowOff>31750</xdr:rowOff>
    </xdr:to>
    <xdr:cxnSp macro="">
      <xdr:nvCxnSpPr>
        <xdr:cNvPr id="172" name="直線コネクタ 171"/>
        <xdr:cNvCxnSpPr/>
      </xdr:nvCxnSpPr>
      <xdr:spPr>
        <a:xfrm>
          <a:off x="762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54</xdr:row>
      <xdr:rowOff>60977</xdr:rowOff>
    </xdr:from>
    <xdr:ext cx="508000" cy="259045"/>
    <xdr:sp macro="" textlink="">
      <xdr:nvSpPr>
        <xdr:cNvPr id="173" name="テキスト ボックス 172"/>
        <xdr:cNvSpPr txBox="1"/>
      </xdr:nvSpPr>
      <xdr:spPr>
        <a:xfrm>
          <a:off x="254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52</xdr:row>
      <xdr:rowOff>165100</xdr:rowOff>
    </xdr:from>
    <xdr:to>
      <xdr:col>26</xdr:col>
      <xdr:colOff>184150</xdr:colOff>
      <xdr:row>52</xdr:row>
      <xdr:rowOff>165100</xdr:rowOff>
    </xdr:to>
    <xdr:cxnSp macro="">
      <xdr:nvCxnSpPr>
        <xdr:cNvPr id="174" name="直線コネクタ 173"/>
        <xdr:cNvCxnSpPr/>
      </xdr:nvCxnSpPr>
      <xdr:spPr>
        <a:xfrm>
          <a:off x="762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52</xdr:row>
      <xdr:rowOff>22877</xdr:rowOff>
    </xdr:from>
    <xdr:ext cx="508000" cy="259045"/>
    <xdr:sp macro="" textlink="">
      <xdr:nvSpPr>
        <xdr:cNvPr id="175" name="テキスト ボックス 174"/>
        <xdr:cNvSpPr txBox="1"/>
      </xdr:nvSpPr>
      <xdr:spPr>
        <a:xfrm>
          <a:off x="254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76" name="直線コネクタ 175"/>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49</xdr:row>
      <xdr:rowOff>156227</xdr:rowOff>
    </xdr:from>
    <xdr:ext cx="508000" cy="259045"/>
    <xdr:sp macro="" textlink="">
      <xdr:nvSpPr>
        <xdr:cNvPr id="177" name="テキスト ボックス 176"/>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64</xdr:row>
      <xdr:rowOff>12700</xdr:rowOff>
    </xdr:to>
    <xdr:sp macro="" textlink="">
      <xdr:nvSpPr>
        <xdr:cNvPr id="178" name="扶助費グラフ枠"/>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52</xdr:row>
      <xdr:rowOff>146050</xdr:rowOff>
    </xdr:from>
    <xdr:to>
      <xdr:col>24</xdr:col>
      <xdr:colOff>25400</xdr:colOff>
      <xdr:row>61</xdr:row>
      <xdr:rowOff>31750</xdr:rowOff>
    </xdr:to>
    <xdr:cxnSp macro="">
      <xdr:nvCxnSpPr>
        <xdr:cNvPr id="179" name="直線コネクタ 178"/>
        <xdr:cNvCxnSpPr/>
      </xdr:nvCxnSpPr>
      <xdr:spPr>
        <a:xfrm flipV="1">
          <a:off x="4826000" y="9061450"/>
          <a:ext cx="0" cy="14287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61</xdr:row>
      <xdr:rowOff>3827</xdr:rowOff>
    </xdr:from>
    <xdr:ext cx="762000" cy="259045"/>
    <xdr:sp macro="" textlink="">
      <xdr:nvSpPr>
        <xdr:cNvPr id="180" name="扶助費最小値テキスト"/>
        <xdr:cNvSpPr txBox="1"/>
      </xdr:nvSpPr>
      <xdr:spPr>
        <a:xfrm>
          <a:off x="4914900" y="1046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61</xdr:row>
      <xdr:rowOff>31750</xdr:rowOff>
    </xdr:from>
    <xdr:to>
      <xdr:col>24</xdr:col>
      <xdr:colOff>114300</xdr:colOff>
      <xdr:row>61</xdr:row>
      <xdr:rowOff>31750</xdr:rowOff>
    </xdr:to>
    <xdr:cxnSp macro="">
      <xdr:nvCxnSpPr>
        <xdr:cNvPr id="181" name="直線コネクタ 180"/>
        <xdr:cNvCxnSpPr/>
      </xdr:nvCxnSpPr>
      <xdr:spPr>
        <a:xfrm>
          <a:off x="4737100" y="104902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51</xdr:row>
      <xdr:rowOff>60977</xdr:rowOff>
    </xdr:from>
    <xdr:ext cx="762000" cy="259045"/>
    <xdr:sp macro="" textlink="">
      <xdr:nvSpPr>
        <xdr:cNvPr id="182" name="扶助費最大値テキスト"/>
        <xdr:cNvSpPr txBox="1"/>
      </xdr:nvSpPr>
      <xdr:spPr>
        <a:xfrm>
          <a:off x="4914900" y="88049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52</xdr:row>
      <xdr:rowOff>146050</xdr:rowOff>
    </xdr:from>
    <xdr:to>
      <xdr:col>24</xdr:col>
      <xdr:colOff>114300</xdr:colOff>
      <xdr:row>52</xdr:row>
      <xdr:rowOff>146050</xdr:rowOff>
    </xdr:to>
    <xdr:cxnSp macro="">
      <xdr:nvCxnSpPr>
        <xdr:cNvPr id="183" name="直線コネクタ 182"/>
        <xdr:cNvCxnSpPr/>
      </xdr:nvCxnSpPr>
      <xdr:spPr>
        <a:xfrm>
          <a:off x="4737100" y="90614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54</xdr:row>
      <xdr:rowOff>12700</xdr:rowOff>
    </xdr:from>
    <xdr:to>
      <xdr:col>24</xdr:col>
      <xdr:colOff>25400</xdr:colOff>
      <xdr:row>54</xdr:row>
      <xdr:rowOff>12700</xdr:rowOff>
    </xdr:to>
    <xdr:cxnSp macro="">
      <xdr:nvCxnSpPr>
        <xdr:cNvPr id="184" name="直線コネクタ 183"/>
        <xdr:cNvCxnSpPr/>
      </xdr:nvCxnSpPr>
      <xdr:spPr>
        <a:xfrm>
          <a:off x="3987800" y="9271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67327</xdr:rowOff>
    </xdr:from>
    <xdr:ext cx="762000" cy="259045"/>
    <xdr:sp macro="" textlink="">
      <xdr:nvSpPr>
        <xdr:cNvPr id="185" name="扶助費平均値テキスト"/>
        <xdr:cNvSpPr txBox="1"/>
      </xdr:nvSpPr>
      <xdr:spPr>
        <a:xfrm>
          <a:off x="4914900" y="94970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55</xdr:row>
      <xdr:rowOff>95250</xdr:rowOff>
    </xdr:from>
    <xdr:to>
      <xdr:col>24</xdr:col>
      <xdr:colOff>76200</xdr:colOff>
      <xdr:row>56</xdr:row>
      <xdr:rowOff>25400</xdr:rowOff>
    </xdr:to>
    <xdr:sp macro="" textlink="">
      <xdr:nvSpPr>
        <xdr:cNvPr id="186" name="フローチャート: 判断 185"/>
        <xdr:cNvSpPr/>
      </xdr:nvSpPr>
      <xdr:spPr>
        <a:xfrm>
          <a:off x="4775200" y="9525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54</xdr:row>
      <xdr:rowOff>12700</xdr:rowOff>
    </xdr:from>
    <xdr:to>
      <xdr:col>19</xdr:col>
      <xdr:colOff>187325</xdr:colOff>
      <xdr:row>54</xdr:row>
      <xdr:rowOff>127000</xdr:rowOff>
    </xdr:to>
    <xdr:cxnSp macro="">
      <xdr:nvCxnSpPr>
        <xdr:cNvPr id="187" name="直線コネクタ 186"/>
        <xdr:cNvCxnSpPr/>
      </xdr:nvCxnSpPr>
      <xdr:spPr>
        <a:xfrm flipV="1">
          <a:off x="3098800" y="9271000"/>
          <a:ext cx="889000" cy="114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55</xdr:row>
      <xdr:rowOff>95250</xdr:rowOff>
    </xdr:from>
    <xdr:to>
      <xdr:col>20</xdr:col>
      <xdr:colOff>38100</xdr:colOff>
      <xdr:row>56</xdr:row>
      <xdr:rowOff>25400</xdr:rowOff>
    </xdr:to>
    <xdr:sp macro="" textlink="">
      <xdr:nvSpPr>
        <xdr:cNvPr id="188" name="フローチャート: 判断 187"/>
        <xdr:cNvSpPr/>
      </xdr:nvSpPr>
      <xdr:spPr>
        <a:xfrm>
          <a:off x="3937000" y="9525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56</xdr:row>
      <xdr:rowOff>10177</xdr:rowOff>
    </xdr:from>
    <xdr:ext cx="736600" cy="259045"/>
    <xdr:sp macro="" textlink="">
      <xdr:nvSpPr>
        <xdr:cNvPr id="189" name="テキスト ボックス 188"/>
        <xdr:cNvSpPr txBox="1"/>
      </xdr:nvSpPr>
      <xdr:spPr>
        <a:xfrm>
          <a:off x="3606800" y="96113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54</xdr:row>
      <xdr:rowOff>12700</xdr:rowOff>
    </xdr:from>
    <xdr:to>
      <xdr:col>15</xdr:col>
      <xdr:colOff>98425</xdr:colOff>
      <xdr:row>54</xdr:row>
      <xdr:rowOff>127000</xdr:rowOff>
    </xdr:to>
    <xdr:cxnSp macro="">
      <xdr:nvCxnSpPr>
        <xdr:cNvPr id="190" name="直線コネクタ 189"/>
        <xdr:cNvCxnSpPr/>
      </xdr:nvCxnSpPr>
      <xdr:spPr>
        <a:xfrm>
          <a:off x="2209800" y="9271000"/>
          <a:ext cx="889000" cy="114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55</xdr:row>
      <xdr:rowOff>76200</xdr:rowOff>
    </xdr:from>
    <xdr:to>
      <xdr:col>15</xdr:col>
      <xdr:colOff>149225</xdr:colOff>
      <xdr:row>56</xdr:row>
      <xdr:rowOff>6350</xdr:rowOff>
    </xdr:to>
    <xdr:sp macro="" textlink="">
      <xdr:nvSpPr>
        <xdr:cNvPr id="191" name="フローチャート: 判断 190"/>
        <xdr:cNvSpPr/>
      </xdr:nvSpPr>
      <xdr:spPr>
        <a:xfrm>
          <a:off x="3048000" y="95059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55</xdr:row>
      <xdr:rowOff>162577</xdr:rowOff>
    </xdr:from>
    <xdr:ext cx="762000" cy="259045"/>
    <xdr:sp macro="" textlink="">
      <xdr:nvSpPr>
        <xdr:cNvPr id="192" name="テキスト ボックス 191"/>
        <xdr:cNvSpPr txBox="1"/>
      </xdr:nvSpPr>
      <xdr:spPr>
        <a:xfrm>
          <a:off x="2717800" y="95923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54</xdr:row>
      <xdr:rowOff>12700</xdr:rowOff>
    </xdr:from>
    <xdr:to>
      <xdr:col>11</xdr:col>
      <xdr:colOff>9525</xdr:colOff>
      <xdr:row>54</xdr:row>
      <xdr:rowOff>12700</xdr:rowOff>
    </xdr:to>
    <xdr:cxnSp macro="">
      <xdr:nvCxnSpPr>
        <xdr:cNvPr id="193" name="直線コネクタ 192"/>
        <xdr:cNvCxnSpPr/>
      </xdr:nvCxnSpPr>
      <xdr:spPr>
        <a:xfrm>
          <a:off x="1320800" y="927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55</xdr:row>
      <xdr:rowOff>38100</xdr:rowOff>
    </xdr:from>
    <xdr:to>
      <xdr:col>11</xdr:col>
      <xdr:colOff>60325</xdr:colOff>
      <xdr:row>55</xdr:row>
      <xdr:rowOff>139700</xdr:rowOff>
    </xdr:to>
    <xdr:sp macro="" textlink="">
      <xdr:nvSpPr>
        <xdr:cNvPr id="194" name="フローチャート: 判断 193"/>
        <xdr:cNvSpPr/>
      </xdr:nvSpPr>
      <xdr:spPr>
        <a:xfrm>
          <a:off x="2159000" y="9467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55</xdr:row>
      <xdr:rowOff>124477</xdr:rowOff>
    </xdr:from>
    <xdr:ext cx="762000" cy="259045"/>
    <xdr:sp macro="" textlink="">
      <xdr:nvSpPr>
        <xdr:cNvPr id="195" name="テキスト ボックス 194"/>
        <xdr:cNvSpPr txBox="1"/>
      </xdr:nvSpPr>
      <xdr:spPr>
        <a:xfrm>
          <a:off x="1828800" y="9554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55</xdr:row>
      <xdr:rowOff>19050</xdr:rowOff>
    </xdr:from>
    <xdr:to>
      <xdr:col>6</xdr:col>
      <xdr:colOff>171450</xdr:colOff>
      <xdr:row>55</xdr:row>
      <xdr:rowOff>120650</xdr:rowOff>
    </xdr:to>
    <xdr:sp macro="" textlink="">
      <xdr:nvSpPr>
        <xdr:cNvPr id="196" name="フローチャート: 判断 195"/>
        <xdr:cNvSpPr/>
      </xdr:nvSpPr>
      <xdr:spPr>
        <a:xfrm>
          <a:off x="1270000" y="9448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55</xdr:row>
      <xdr:rowOff>105427</xdr:rowOff>
    </xdr:from>
    <xdr:ext cx="762000" cy="259045"/>
    <xdr:sp macro="" textlink="">
      <xdr:nvSpPr>
        <xdr:cNvPr id="197" name="テキスト ボックス 196"/>
        <xdr:cNvSpPr txBox="1"/>
      </xdr:nvSpPr>
      <xdr:spPr>
        <a:xfrm>
          <a:off x="939800" y="9535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198" name="テキスト ボックス 197"/>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199" name="テキスト ボックス 198"/>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200" name="テキスト ボックス 199"/>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201" name="テキスト ボックス 200"/>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02" name="テキスト ボックス 201"/>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53</xdr:row>
      <xdr:rowOff>133350</xdr:rowOff>
    </xdr:from>
    <xdr:to>
      <xdr:col>24</xdr:col>
      <xdr:colOff>76200</xdr:colOff>
      <xdr:row>54</xdr:row>
      <xdr:rowOff>63500</xdr:rowOff>
    </xdr:to>
    <xdr:sp macro="" textlink="">
      <xdr:nvSpPr>
        <xdr:cNvPr id="203" name="楕円 202"/>
        <xdr:cNvSpPr/>
      </xdr:nvSpPr>
      <xdr:spPr>
        <a:xfrm>
          <a:off x="4775200" y="922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52</xdr:row>
      <xdr:rowOff>149877</xdr:rowOff>
    </xdr:from>
    <xdr:ext cx="762000" cy="259045"/>
    <xdr:sp macro="" textlink="">
      <xdr:nvSpPr>
        <xdr:cNvPr id="204" name="扶助費該当値テキスト"/>
        <xdr:cNvSpPr txBox="1"/>
      </xdr:nvSpPr>
      <xdr:spPr>
        <a:xfrm>
          <a:off x="4914900" y="9065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53</xdr:row>
      <xdr:rowOff>133350</xdr:rowOff>
    </xdr:from>
    <xdr:to>
      <xdr:col>20</xdr:col>
      <xdr:colOff>38100</xdr:colOff>
      <xdr:row>54</xdr:row>
      <xdr:rowOff>63500</xdr:rowOff>
    </xdr:to>
    <xdr:sp macro="" textlink="">
      <xdr:nvSpPr>
        <xdr:cNvPr id="205" name="楕円 204"/>
        <xdr:cNvSpPr/>
      </xdr:nvSpPr>
      <xdr:spPr>
        <a:xfrm>
          <a:off x="3937000" y="922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52</xdr:row>
      <xdr:rowOff>73677</xdr:rowOff>
    </xdr:from>
    <xdr:ext cx="736600" cy="259045"/>
    <xdr:sp macro="" textlink="">
      <xdr:nvSpPr>
        <xdr:cNvPr id="206" name="テキスト ボックス 205"/>
        <xdr:cNvSpPr txBox="1"/>
      </xdr:nvSpPr>
      <xdr:spPr>
        <a:xfrm>
          <a:off x="3606800" y="89890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54</xdr:row>
      <xdr:rowOff>76200</xdr:rowOff>
    </xdr:from>
    <xdr:to>
      <xdr:col>15</xdr:col>
      <xdr:colOff>149225</xdr:colOff>
      <xdr:row>55</xdr:row>
      <xdr:rowOff>6350</xdr:rowOff>
    </xdr:to>
    <xdr:sp macro="" textlink="">
      <xdr:nvSpPr>
        <xdr:cNvPr id="207" name="楕円 206"/>
        <xdr:cNvSpPr/>
      </xdr:nvSpPr>
      <xdr:spPr>
        <a:xfrm>
          <a:off x="3048000" y="9334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53</xdr:row>
      <xdr:rowOff>16527</xdr:rowOff>
    </xdr:from>
    <xdr:ext cx="762000" cy="259045"/>
    <xdr:sp macro="" textlink="">
      <xdr:nvSpPr>
        <xdr:cNvPr id="208" name="テキスト ボックス 207"/>
        <xdr:cNvSpPr txBox="1"/>
      </xdr:nvSpPr>
      <xdr:spPr>
        <a:xfrm>
          <a:off x="2717800" y="9103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53</xdr:row>
      <xdr:rowOff>133350</xdr:rowOff>
    </xdr:from>
    <xdr:to>
      <xdr:col>11</xdr:col>
      <xdr:colOff>60325</xdr:colOff>
      <xdr:row>54</xdr:row>
      <xdr:rowOff>63500</xdr:rowOff>
    </xdr:to>
    <xdr:sp macro="" textlink="">
      <xdr:nvSpPr>
        <xdr:cNvPr id="209" name="楕円 208"/>
        <xdr:cNvSpPr/>
      </xdr:nvSpPr>
      <xdr:spPr>
        <a:xfrm>
          <a:off x="2159000" y="922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52</xdr:row>
      <xdr:rowOff>73677</xdr:rowOff>
    </xdr:from>
    <xdr:ext cx="762000" cy="259045"/>
    <xdr:sp macro="" textlink="">
      <xdr:nvSpPr>
        <xdr:cNvPr id="210" name="テキスト ボックス 209"/>
        <xdr:cNvSpPr txBox="1"/>
      </xdr:nvSpPr>
      <xdr:spPr>
        <a:xfrm>
          <a:off x="1828800" y="8989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53</xdr:row>
      <xdr:rowOff>133350</xdr:rowOff>
    </xdr:from>
    <xdr:to>
      <xdr:col>6</xdr:col>
      <xdr:colOff>171450</xdr:colOff>
      <xdr:row>54</xdr:row>
      <xdr:rowOff>63500</xdr:rowOff>
    </xdr:to>
    <xdr:sp macro="" textlink="">
      <xdr:nvSpPr>
        <xdr:cNvPr id="211" name="楕円 210"/>
        <xdr:cNvSpPr/>
      </xdr:nvSpPr>
      <xdr:spPr>
        <a:xfrm>
          <a:off x="1270000" y="922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52</xdr:row>
      <xdr:rowOff>73677</xdr:rowOff>
    </xdr:from>
    <xdr:ext cx="762000" cy="259045"/>
    <xdr:sp macro="" textlink="">
      <xdr:nvSpPr>
        <xdr:cNvPr id="212" name="テキスト ボックス 211"/>
        <xdr:cNvSpPr txBox="1"/>
      </xdr:nvSpPr>
      <xdr:spPr>
        <a:xfrm>
          <a:off x="939800" y="8989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13" name="正方形/長方形 212"/>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14" name="正方形/長方形 213"/>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15" name="正方形/長方形 214"/>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16" name="正方形/長方形 215"/>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17" name="正方形/長方形 216"/>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18" name="正方形/長方形 217"/>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山形県平均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19" name="正方形/長方形 218"/>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20" name="正方形/長方形 219"/>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21" name="正方形/長方形 220"/>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22" name="正方形/長方形 221"/>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23" name="テキスト ボックス 222"/>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   その他に係る経常収支比率においては、後期高齢者医療に係る繰出金や、これまでに整備してきた下水道施設の維持管理経費を始め公営企業会計への繰出金による影響が大きく</a:t>
          </a:r>
          <a:r>
            <a:rPr kumimoji="1" lang="ja-JP" altLang="en-US" sz="1100">
              <a:solidFill>
                <a:schemeClr val="dk1"/>
              </a:solidFill>
              <a:effectLst/>
              <a:latin typeface="+mn-lt"/>
              <a:ea typeface="+mn-ea"/>
              <a:cs typeface="+mn-cs"/>
            </a:rPr>
            <a:t>なっている。前年度と比べて、▲</a:t>
          </a:r>
          <a:r>
            <a:rPr kumimoji="1" lang="en-US" altLang="ja-JP" sz="1100">
              <a:solidFill>
                <a:schemeClr val="dk1"/>
              </a:solidFill>
              <a:effectLst/>
              <a:latin typeface="+mn-lt"/>
              <a:ea typeface="+mn-ea"/>
              <a:cs typeface="+mn-cs"/>
            </a:rPr>
            <a:t>2.8</a:t>
          </a:r>
          <a:r>
            <a:rPr kumimoji="1" lang="ja-JP" altLang="en-US" sz="1100">
              <a:solidFill>
                <a:schemeClr val="dk1"/>
              </a:solidFill>
              <a:effectLst/>
              <a:latin typeface="+mn-lt"/>
              <a:ea typeface="+mn-ea"/>
              <a:cs typeface="+mn-cs"/>
            </a:rPr>
            <a:t>ポイントとなったものの、</a:t>
          </a:r>
          <a:r>
            <a:rPr kumimoji="1" lang="ja-JP" altLang="ja-JP" sz="1100">
              <a:solidFill>
                <a:schemeClr val="dk1"/>
              </a:solidFill>
              <a:effectLst/>
              <a:latin typeface="+mn-lt"/>
              <a:ea typeface="+mn-ea"/>
              <a:cs typeface="+mn-cs"/>
            </a:rPr>
            <a:t>町税並びに普通交付税の減が</a:t>
          </a:r>
          <a:r>
            <a:rPr kumimoji="1" lang="ja-JP" altLang="en-US" sz="1100">
              <a:solidFill>
                <a:schemeClr val="dk1"/>
              </a:solidFill>
              <a:effectLst/>
              <a:latin typeface="+mn-lt"/>
              <a:ea typeface="+mn-ea"/>
              <a:cs typeface="+mn-cs"/>
            </a:rPr>
            <a:t>見込まれるため、</a:t>
          </a:r>
          <a:r>
            <a:rPr kumimoji="1" lang="ja-JP" altLang="ja-JP" sz="1100">
              <a:solidFill>
                <a:schemeClr val="dk1"/>
              </a:solidFill>
              <a:effectLst/>
              <a:latin typeface="+mn-lt"/>
              <a:ea typeface="+mn-ea"/>
              <a:cs typeface="+mn-cs"/>
            </a:rPr>
            <a:t>今後とも、経費節減とともに独立採算の原則に立ち返った料金値上げの検討などにより、普通会計の負担額を減らしていくよう努める。</a:t>
          </a:r>
          <a:endParaRPr lang="ja-JP" altLang="ja-JP" sz="1400">
            <a:effectLst/>
          </a:endParaRPr>
        </a:p>
      </xdr:txBody>
    </xdr:sp>
    <xdr:clientData/>
  </xdr:twoCellAnchor>
  <xdr:oneCellAnchor>
    <xdr:from>
      <xdr:col>62</xdr:col>
      <xdr:colOff>6350</xdr:colOff>
      <xdr:row>49</xdr:row>
      <xdr:rowOff>107950</xdr:rowOff>
    </xdr:from>
    <xdr:ext cx="298543" cy="225703"/>
    <xdr:sp macro="" textlink="">
      <xdr:nvSpPr>
        <xdr:cNvPr id="224" name="テキスト ボックス 223"/>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25" name="直線コネクタ 224"/>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26" name="テキスト ボックス 225"/>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61</xdr:row>
      <xdr:rowOff>69850</xdr:rowOff>
    </xdr:from>
    <xdr:to>
      <xdr:col>85</xdr:col>
      <xdr:colOff>66675</xdr:colOff>
      <xdr:row>61</xdr:row>
      <xdr:rowOff>69850</xdr:rowOff>
    </xdr:to>
    <xdr:cxnSp macro="">
      <xdr:nvCxnSpPr>
        <xdr:cNvPr id="227" name="直線コネクタ 226"/>
        <xdr:cNvCxnSpPr/>
      </xdr:nvCxnSpPr>
      <xdr:spPr>
        <a:xfrm>
          <a:off x="12446000" y="10528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60</xdr:row>
      <xdr:rowOff>99077</xdr:rowOff>
    </xdr:from>
    <xdr:ext cx="508000" cy="259045"/>
    <xdr:sp macro="" textlink="">
      <xdr:nvSpPr>
        <xdr:cNvPr id="228" name="テキスト ボックス 227"/>
        <xdr:cNvSpPr txBox="1"/>
      </xdr:nvSpPr>
      <xdr:spPr>
        <a:xfrm>
          <a:off x="11938000" y="10386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58</xdr:row>
      <xdr:rowOff>127000</xdr:rowOff>
    </xdr:from>
    <xdr:to>
      <xdr:col>85</xdr:col>
      <xdr:colOff>66675</xdr:colOff>
      <xdr:row>58</xdr:row>
      <xdr:rowOff>127000</xdr:rowOff>
    </xdr:to>
    <xdr:cxnSp macro="">
      <xdr:nvCxnSpPr>
        <xdr:cNvPr id="229" name="直線コネクタ 228"/>
        <xdr:cNvCxnSpPr/>
      </xdr:nvCxnSpPr>
      <xdr:spPr>
        <a:xfrm>
          <a:off x="12446000" y="10071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57</xdr:row>
      <xdr:rowOff>156227</xdr:rowOff>
    </xdr:from>
    <xdr:ext cx="508000" cy="259045"/>
    <xdr:sp macro="" textlink="">
      <xdr:nvSpPr>
        <xdr:cNvPr id="230" name="テキスト ボックス 229"/>
        <xdr:cNvSpPr txBox="1"/>
      </xdr:nvSpPr>
      <xdr:spPr>
        <a:xfrm>
          <a:off x="11938000" y="9928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56</xdr:row>
      <xdr:rowOff>12700</xdr:rowOff>
    </xdr:from>
    <xdr:to>
      <xdr:col>85</xdr:col>
      <xdr:colOff>66675</xdr:colOff>
      <xdr:row>56</xdr:row>
      <xdr:rowOff>12700</xdr:rowOff>
    </xdr:to>
    <xdr:cxnSp macro="">
      <xdr:nvCxnSpPr>
        <xdr:cNvPr id="231" name="直線コネクタ 230"/>
        <xdr:cNvCxnSpPr/>
      </xdr:nvCxnSpPr>
      <xdr:spPr>
        <a:xfrm>
          <a:off x="12446000" y="9613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55</xdr:row>
      <xdr:rowOff>41927</xdr:rowOff>
    </xdr:from>
    <xdr:ext cx="508000" cy="259045"/>
    <xdr:sp macro="" textlink="">
      <xdr:nvSpPr>
        <xdr:cNvPr id="232" name="テキスト ボックス 231"/>
        <xdr:cNvSpPr txBox="1"/>
      </xdr:nvSpPr>
      <xdr:spPr>
        <a:xfrm>
          <a:off x="11938000" y="9471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53</xdr:row>
      <xdr:rowOff>69850</xdr:rowOff>
    </xdr:from>
    <xdr:to>
      <xdr:col>85</xdr:col>
      <xdr:colOff>66675</xdr:colOff>
      <xdr:row>53</xdr:row>
      <xdr:rowOff>69850</xdr:rowOff>
    </xdr:to>
    <xdr:cxnSp macro="">
      <xdr:nvCxnSpPr>
        <xdr:cNvPr id="233" name="直線コネクタ 232"/>
        <xdr:cNvCxnSpPr/>
      </xdr:nvCxnSpPr>
      <xdr:spPr>
        <a:xfrm>
          <a:off x="12446000" y="9156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52</xdr:row>
      <xdr:rowOff>99077</xdr:rowOff>
    </xdr:from>
    <xdr:ext cx="508000" cy="259045"/>
    <xdr:sp macro="" textlink="">
      <xdr:nvSpPr>
        <xdr:cNvPr id="234" name="テキスト ボックス 233"/>
        <xdr:cNvSpPr txBox="1"/>
      </xdr:nvSpPr>
      <xdr:spPr>
        <a:xfrm>
          <a:off x="11938000" y="9014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35" name="直線コネクタ 234"/>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50</xdr:row>
      <xdr:rowOff>127000</xdr:rowOff>
    </xdr:from>
    <xdr:to>
      <xdr:col>85</xdr:col>
      <xdr:colOff>66675</xdr:colOff>
      <xdr:row>64</xdr:row>
      <xdr:rowOff>12700</xdr:rowOff>
    </xdr:to>
    <xdr:sp macro="" textlink="">
      <xdr:nvSpPr>
        <xdr:cNvPr id="236" name="その他グラフ枠"/>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54</xdr:row>
      <xdr:rowOff>85852</xdr:rowOff>
    </xdr:from>
    <xdr:to>
      <xdr:col>82</xdr:col>
      <xdr:colOff>107950</xdr:colOff>
      <xdr:row>60</xdr:row>
      <xdr:rowOff>72136</xdr:rowOff>
    </xdr:to>
    <xdr:cxnSp macro="">
      <xdr:nvCxnSpPr>
        <xdr:cNvPr id="237" name="直線コネクタ 236"/>
        <xdr:cNvCxnSpPr/>
      </xdr:nvCxnSpPr>
      <xdr:spPr>
        <a:xfrm flipV="1">
          <a:off x="16510000" y="9344152"/>
          <a:ext cx="0" cy="101498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60</xdr:row>
      <xdr:rowOff>44213</xdr:rowOff>
    </xdr:from>
    <xdr:ext cx="762000" cy="259045"/>
    <xdr:sp macro="" textlink="">
      <xdr:nvSpPr>
        <xdr:cNvPr id="238" name="その他最小値テキスト"/>
        <xdr:cNvSpPr txBox="1"/>
      </xdr:nvSpPr>
      <xdr:spPr>
        <a:xfrm>
          <a:off x="16598900" y="103312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60</xdr:row>
      <xdr:rowOff>72136</xdr:rowOff>
    </xdr:from>
    <xdr:to>
      <xdr:col>82</xdr:col>
      <xdr:colOff>196850</xdr:colOff>
      <xdr:row>60</xdr:row>
      <xdr:rowOff>72136</xdr:rowOff>
    </xdr:to>
    <xdr:cxnSp macro="">
      <xdr:nvCxnSpPr>
        <xdr:cNvPr id="239" name="直線コネクタ 238"/>
        <xdr:cNvCxnSpPr/>
      </xdr:nvCxnSpPr>
      <xdr:spPr>
        <a:xfrm>
          <a:off x="16421100" y="103591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53</xdr:row>
      <xdr:rowOff>779</xdr:rowOff>
    </xdr:from>
    <xdr:ext cx="762000" cy="259045"/>
    <xdr:sp macro="" textlink="">
      <xdr:nvSpPr>
        <xdr:cNvPr id="240" name="その他最大値テキスト"/>
        <xdr:cNvSpPr txBox="1"/>
      </xdr:nvSpPr>
      <xdr:spPr>
        <a:xfrm>
          <a:off x="16598900" y="90876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54</xdr:row>
      <xdr:rowOff>85852</xdr:rowOff>
    </xdr:from>
    <xdr:to>
      <xdr:col>82</xdr:col>
      <xdr:colOff>196850</xdr:colOff>
      <xdr:row>54</xdr:row>
      <xdr:rowOff>85852</xdr:rowOff>
    </xdr:to>
    <xdr:cxnSp macro="">
      <xdr:nvCxnSpPr>
        <xdr:cNvPr id="241" name="直線コネクタ 240"/>
        <xdr:cNvCxnSpPr/>
      </xdr:nvCxnSpPr>
      <xdr:spPr>
        <a:xfrm>
          <a:off x="16421100" y="93441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56</xdr:row>
      <xdr:rowOff>168148</xdr:rowOff>
    </xdr:from>
    <xdr:to>
      <xdr:col>82</xdr:col>
      <xdr:colOff>107950</xdr:colOff>
      <xdr:row>57</xdr:row>
      <xdr:rowOff>124714</xdr:rowOff>
    </xdr:to>
    <xdr:cxnSp macro="">
      <xdr:nvCxnSpPr>
        <xdr:cNvPr id="242" name="直線コネクタ 241"/>
        <xdr:cNvCxnSpPr/>
      </xdr:nvCxnSpPr>
      <xdr:spPr>
        <a:xfrm flipV="1">
          <a:off x="15671800" y="9769348"/>
          <a:ext cx="838200" cy="1280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56</xdr:row>
      <xdr:rowOff>139717</xdr:rowOff>
    </xdr:from>
    <xdr:ext cx="762000" cy="259045"/>
    <xdr:sp macro="" textlink="">
      <xdr:nvSpPr>
        <xdr:cNvPr id="243" name="その他平均値テキスト"/>
        <xdr:cNvSpPr txBox="1"/>
      </xdr:nvSpPr>
      <xdr:spPr>
        <a:xfrm>
          <a:off x="16598900" y="974091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56</xdr:row>
      <xdr:rowOff>167640</xdr:rowOff>
    </xdr:from>
    <xdr:to>
      <xdr:col>82</xdr:col>
      <xdr:colOff>158750</xdr:colOff>
      <xdr:row>57</xdr:row>
      <xdr:rowOff>97790</xdr:rowOff>
    </xdr:to>
    <xdr:sp macro="" textlink="">
      <xdr:nvSpPr>
        <xdr:cNvPr id="244" name="フローチャート: 判断 243"/>
        <xdr:cNvSpPr/>
      </xdr:nvSpPr>
      <xdr:spPr>
        <a:xfrm>
          <a:off x="16459200" y="97688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57</xdr:row>
      <xdr:rowOff>83566</xdr:rowOff>
    </xdr:from>
    <xdr:to>
      <xdr:col>78</xdr:col>
      <xdr:colOff>69850</xdr:colOff>
      <xdr:row>57</xdr:row>
      <xdr:rowOff>124714</xdr:rowOff>
    </xdr:to>
    <xdr:cxnSp macro="">
      <xdr:nvCxnSpPr>
        <xdr:cNvPr id="245" name="直線コネクタ 244"/>
        <xdr:cNvCxnSpPr/>
      </xdr:nvCxnSpPr>
      <xdr:spPr>
        <a:xfrm>
          <a:off x="14782800" y="9856216"/>
          <a:ext cx="889000" cy="411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57</xdr:row>
      <xdr:rowOff>762</xdr:rowOff>
    </xdr:from>
    <xdr:to>
      <xdr:col>78</xdr:col>
      <xdr:colOff>120650</xdr:colOff>
      <xdr:row>57</xdr:row>
      <xdr:rowOff>102362</xdr:rowOff>
    </xdr:to>
    <xdr:sp macro="" textlink="">
      <xdr:nvSpPr>
        <xdr:cNvPr id="246" name="フローチャート: 判断 245"/>
        <xdr:cNvSpPr/>
      </xdr:nvSpPr>
      <xdr:spPr>
        <a:xfrm>
          <a:off x="15621000" y="97734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55</xdr:row>
      <xdr:rowOff>112539</xdr:rowOff>
    </xdr:from>
    <xdr:ext cx="736600" cy="259045"/>
    <xdr:sp macro="" textlink="">
      <xdr:nvSpPr>
        <xdr:cNvPr id="247" name="テキスト ボックス 246"/>
        <xdr:cNvSpPr txBox="1"/>
      </xdr:nvSpPr>
      <xdr:spPr>
        <a:xfrm>
          <a:off x="15290800" y="954228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57</xdr:row>
      <xdr:rowOff>74422</xdr:rowOff>
    </xdr:from>
    <xdr:to>
      <xdr:col>73</xdr:col>
      <xdr:colOff>180975</xdr:colOff>
      <xdr:row>57</xdr:row>
      <xdr:rowOff>83566</xdr:rowOff>
    </xdr:to>
    <xdr:cxnSp macro="">
      <xdr:nvCxnSpPr>
        <xdr:cNvPr id="248" name="直線コネクタ 247"/>
        <xdr:cNvCxnSpPr/>
      </xdr:nvCxnSpPr>
      <xdr:spPr>
        <a:xfrm>
          <a:off x="13893800" y="9847072"/>
          <a:ext cx="8890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57</xdr:row>
      <xdr:rowOff>14478</xdr:rowOff>
    </xdr:from>
    <xdr:to>
      <xdr:col>74</xdr:col>
      <xdr:colOff>31750</xdr:colOff>
      <xdr:row>57</xdr:row>
      <xdr:rowOff>116078</xdr:rowOff>
    </xdr:to>
    <xdr:sp macro="" textlink="">
      <xdr:nvSpPr>
        <xdr:cNvPr id="249" name="フローチャート: 判断 248"/>
        <xdr:cNvSpPr/>
      </xdr:nvSpPr>
      <xdr:spPr>
        <a:xfrm>
          <a:off x="14732000" y="97871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55</xdr:row>
      <xdr:rowOff>126255</xdr:rowOff>
    </xdr:from>
    <xdr:ext cx="762000" cy="259045"/>
    <xdr:sp macro="" textlink="">
      <xdr:nvSpPr>
        <xdr:cNvPr id="250" name="テキスト ボックス 249"/>
        <xdr:cNvSpPr txBox="1"/>
      </xdr:nvSpPr>
      <xdr:spPr>
        <a:xfrm>
          <a:off x="14401800" y="95560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56</xdr:row>
      <xdr:rowOff>149860</xdr:rowOff>
    </xdr:from>
    <xdr:to>
      <xdr:col>69</xdr:col>
      <xdr:colOff>92075</xdr:colOff>
      <xdr:row>57</xdr:row>
      <xdr:rowOff>74422</xdr:rowOff>
    </xdr:to>
    <xdr:cxnSp macro="">
      <xdr:nvCxnSpPr>
        <xdr:cNvPr id="251" name="直線コネクタ 250"/>
        <xdr:cNvCxnSpPr/>
      </xdr:nvCxnSpPr>
      <xdr:spPr>
        <a:xfrm>
          <a:off x="13004800" y="9751060"/>
          <a:ext cx="889000" cy="960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57</xdr:row>
      <xdr:rowOff>762</xdr:rowOff>
    </xdr:from>
    <xdr:to>
      <xdr:col>69</xdr:col>
      <xdr:colOff>142875</xdr:colOff>
      <xdr:row>57</xdr:row>
      <xdr:rowOff>102362</xdr:rowOff>
    </xdr:to>
    <xdr:sp macro="" textlink="">
      <xdr:nvSpPr>
        <xdr:cNvPr id="252" name="フローチャート: 判断 251"/>
        <xdr:cNvSpPr/>
      </xdr:nvSpPr>
      <xdr:spPr>
        <a:xfrm>
          <a:off x="13843000" y="97734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55</xdr:row>
      <xdr:rowOff>112539</xdr:rowOff>
    </xdr:from>
    <xdr:ext cx="762000" cy="259045"/>
    <xdr:sp macro="" textlink="">
      <xdr:nvSpPr>
        <xdr:cNvPr id="253" name="テキスト ボックス 252"/>
        <xdr:cNvSpPr txBox="1"/>
      </xdr:nvSpPr>
      <xdr:spPr>
        <a:xfrm>
          <a:off x="13512800" y="95422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56</xdr:row>
      <xdr:rowOff>144780</xdr:rowOff>
    </xdr:from>
    <xdr:to>
      <xdr:col>65</xdr:col>
      <xdr:colOff>53975</xdr:colOff>
      <xdr:row>57</xdr:row>
      <xdr:rowOff>74930</xdr:rowOff>
    </xdr:to>
    <xdr:sp macro="" textlink="">
      <xdr:nvSpPr>
        <xdr:cNvPr id="254" name="フローチャート: 判断 253"/>
        <xdr:cNvSpPr/>
      </xdr:nvSpPr>
      <xdr:spPr>
        <a:xfrm>
          <a:off x="12954000" y="9745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57</xdr:row>
      <xdr:rowOff>59707</xdr:rowOff>
    </xdr:from>
    <xdr:ext cx="762000" cy="259045"/>
    <xdr:sp macro="" textlink="">
      <xdr:nvSpPr>
        <xdr:cNvPr id="255" name="テキスト ボックス 254"/>
        <xdr:cNvSpPr txBox="1"/>
      </xdr:nvSpPr>
      <xdr:spPr>
        <a:xfrm>
          <a:off x="12623800" y="9832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56" name="テキスト ボックス 255"/>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57" name="テキスト ボックス 256"/>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58" name="テキスト ボックス 257"/>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59" name="テキスト ボックス 258"/>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60" name="テキスト ボックス 259"/>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56</xdr:row>
      <xdr:rowOff>117348</xdr:rowOff>
    </xdr:from>
    <xdr:to>
      <xdr:col>82</xdr:col>
      <xdr:colOff>158750</xdr:colOff>
      <xdr:row>57</xdr:row>
      <xdr:rowOff>47498</xdr:rowOff>
    </xdr:to>
    <xdr:sp macro="" textlink="">
      <xdr:nvSpPr>
        <xdr:cNvPr id="261" name="楕円 260"/>
        <xdr:cNvSpPr/>
      </xdr:nvSpPr>
      <xdr:spPr>
        <a:xfrm>
          <a:off x="16459200" y="97185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55</xdr:row>
      <xdr:rowOff>133875</xdr:rowOff>
    </xdr:from>
    <xdr:ext cx="762000" cy="259045"/>
    <xdr:sp macro="" textlink="">
      <xdr:nvSpPr>
        <xdr:cNvPr id="262" name="その他該当値テキスト"/>
        <xdr:cNvSpPr txBox="1"/>
      </xdr:nvSpPr>
      <xdr:spPr>
        <a:xfrm>
          <a:off x="16598900" y="95636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57</xdr:row>
      <xdr:rowOff>73914</xdr:rowOff>
    </xdr:from>
    <xdr:to>
      <xdr:col>78</xdr:col>
      <xdr:colOff>120650</xdr:colOff>
      <xdr:row>58</xdr:row>
      <xdr:rowOff>4064</xdr:rowOff>
    </xdr:to>
    <xdr:sp macro="" textlink="">
      <xdr:nvSpPr>
        <xdr:cNvPr id="263" name="楕円 262"/>
        <xdr:cNvSpPr/>
      </xdr:nvSpPr>
      <xdr:spPr>
        <a:xfrm>
          <a:off x="15621000" y="98465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57</xdr:row>
      <xdr:rowOff>160291</xdr:rowOff>
    </xdr:from>
    <xdr:ext cx="736600" cy="259045"/>
    <xdr:sp macro="" textlink="">
      <xdr:nvSpPr>
        <xdr:cNvPr id="264" name="テキスト ボックス 263"/>
        <xdr:cNvSpPr txBox="1"/>
      </xdr:nvSpPr>
      <xdr:spPr>
        <a:xfrm>
          <a:off x="15290800" y="993294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57</xdr:row>
      <xdr:rowOff>32766</xdr:rowOff>
    </xdr:from>
    <xdr:to>
      <xdr:col>74</xdr:col>
      <xdr:colOff>31750</xdr:colOff>
      <xdr:row>57</xdr:row>
      <xdr:rowOff>134366</xdr:rowOff>
    </xdr:to>
    <xdr:sp macro="" textlink="">
      <xdr:nvSpPr>
        <xdr:cNvPr id="265" name="楕円 264"/>
        <xdr:cNvSpPr/>
      </xdr:nvSpPr>
      <xdr:spPr>
        <a:xfrm>
          <a:off x="14732000" y="98054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57</xdr:row>
      <xdr:rowOff>119143</xdr:rowOff>
    </xdr:from>
    <xdr:ext cx="762000" cy="259045"/>
    <xdr:sp macro="" textlink="">
      <xdr:nvSpPr>
        <xdr:cNvPr id="266" name="テキスト ボックス 265"/>
        <xdr:cNvSpPr txBox="1"/>
      </xdr:nvSpPr>
      <xdr:spPr>
        <a:xfrm>
          <a:off x="14401800" y="98917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57</xdr:row>
      <xdr:rowOff>23622</xdr:rowOff>
    </xdr:from>
    <xdr:to>
      <xdr:col>69</xdr:col>
      <xdr:colOff>142875</xdr:colOff>
      <xdr:row>57</xdr:row>
      <xdr:rowOff>125222</xdr:rowOff>
    </xdr:to>
    <xdr:sp macro="" textlink="">
      <xdr:nvSpPr>
        <xdr:cNvPr id="267" name="楕円 266"/>
        <xdr:cNvSpPr/>
      </xdr:nvSpPr>
      <xdr:spPr>
        <a:xfrm>
          <a:off x="13843000" y="97962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57</xdr:row>
      <xdr:rowOff>109999</xdr:rowOff>
    </xdr:from>
    <xdr:ext cx="762000" cy="259045"/>
    <xdr:sp macro="" textlink="">
      <xdr:nvSpPr>
        <xdr:cNvPr id="268" name="テキスト ボックス 267"/>
        <xdr:cNvSpPr txBox="1"/>
      </xdr:nvSpPr>
      <xdr:spPr>
        <a:xfrm>
          <a:off x="13512800" y="98826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56</xdr:row>
      <xdr:rowOff>99060</xdr:rowOff>
    </xdr:from>
    <xdr:to>
      <xdr:col>65</xdr:col>
      <xdr:colOff>53975</xdr:colOff>
      <xdr:row>57</xdr:row>
      <xdr:rowOff>29210</xdr:rowOff>
    </xdr:to>
    <xdr:sp macro="" textlink="">
      <xdr:nvSpPr>
        <xdr:cNvPr id="269" name="楕円 268"/>
        <xdr:cNvSpPr/>
      </xdr:nvSpPr>
      <xdr:spPr>
        <a:xfrm>
          <a:off x="12954000" y="97002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55</xdr:row>
      <xdr:rowOff>39387</xdr:rowOff>
    </xdr:from>
    <xdr:ext cx="762000" cy="259045"/>
    <xdr:sp macro="" textlink="">
      <xdr:nvSpPr>
        <xdr:cNvPr id="270" name="テキスト ボックス 269"/>
        <xdr:cNvSpPr txBox="1"/>
      </xdr:nvSpPr>
      <xdr:spPr>
        <a:xfrm>
          <a:off x="12623800" y="94691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71" name="正方形/長方形 270"/>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72" name="正方形/長方形 271"/>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73" name="正方形/長方形 272"/>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74" name="正方形/長方形 273"/>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75" name="正方形/長方形 274"/>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76" name="正方形/長方形 275"/>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山形県平均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77" name="正方形/長方形 276"/>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78" name="正方形/長方形 277"/>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79" name="正方形/長方形 278"/>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80" name="正方形/長方形 279"/>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81" name="テキスト ボックス 280"/>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 　前年度に対して</a:t>
          </a:r>
          <a:r>
            <a:rPr kumimoji="1" lang="ja-JP" altLang="en-US" sz="1100">
              <a:solidFill>
                <a:schemeClr val="dk1"/>
              </a:solidFill>
              <a:effectLst/>
              <a:latin typeface="+mn-lt"/>
              <a:ea typeface="+mn-ea"/>
              <a:cs typeface="+mn-cs"/>
            </a:rPr>
            <a:t>▲</a:t>
          </a:r>
          <a:r>
            <a:rPr kumimoji="1" lang="en-US" altLang="ja-JP" sz="1100">
              <a:solidFill>
                <a:schemeClr val="dk1"/>
              </a:solidFill>
              <a:effectLst/>
              <a:latin typeface="+mn-lt"/>
              <a:ea typeface="+mn-ea"/>
              <a:cs typeface="+mn-cs"/>
            </a:rPr>
            <a:t>0.6</a:t>
          </a:r>
          <a:r>
            <a:rPr kumimoji="1" lang="ja-JP" altLang="ja-JP" sz="1100">
              <a:solidFill>
                <a:schemeClr val="dk1"/>
              </a:solidFill>
              <a:effectLst/>
              <a:latin typeface="+mn-lt"/>
              <a:ea typeface="+mn-ea"/>
              <a:cs typeface="+mn-cs"/>
            </a:rPr>
            <a:t>ポイント</a:t>
          </a:r>
          <a:r>
            <a:rPr kumimoji="1" lang="ja-JP" altLang="en-US" sz="1100">
              <a:solidFill>
                <a:schemeClr val="dk1"/>
              </a:solidFill>
              <a:effectLst/>
              <a:latin typeface="+mn-lt"/>
              <a:ea typeface="+mn-ea"/>
              <a:cs typeface="+mn-cs"/>
            </a:rPr>
            <a:t>となったものの、</a:t>
          </a:r>
          <a:r>
            <a:rPr kumimoji="1" lang="ja-JP" altLang="ja-JP" sz="1100">
              <a:solidFill>
                <a:schemeClr val="dk1"/>
              </a:solidFill>
              <a:effectLst/>
              <a:latin typeface="+mn-lt"/>
              <a:ea typeface="+mn-ea"/>
              <a:cs typeface="+mn-cs"/>
            </a:rPr>
            <a:t>引き続き各種団体への補助金については、団体の事業内容や会計状況等を十分調査し、補助金の見直しや廃止を行う方針である。</a:t>
          </a:r>
          <a:endParaRPr lang="ja-JP" altLang="ja-JP" sz="1400">
            <a:effectLst/>
          </a:endParaRPr>
        </a:p>
      </xdr:txBody>
    </xdr:sp>
    <xdr:clientData/>
  </xdr:twoCellAnchor>
  <xdr:oneCellAnchor>
    <xdr:from>
      <xdr:col>62</xdr:col>
      <xdr:colOff>6350</xdr:colOff>
      <xdr:row>29</xdr:row>
      <xdr:rowOff>107950</xdr:rowOff>
    </xdr:from>
    <xdr:ext cx="298543" cy="225703"/>
    <xdr:sp macro="" textlink="">
      <xdr:nvSpPr>
        <xdr:cNvPr id="282" name="テキスト ボックス 281"/>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83" name="直線コネクタ 282"/>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84" name="テキスト ボックス 283"/>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41</xdr:row>
      <xdr:rowOff>69850</xdr:rowOff>
    </xdr:from>
    <xdr:to>
      <xdr:col>85</xdr:col>
      <xdr:colOff>66675</xdr:colOff>
      <xdr:row>41</xdr:row>
      <xdr:rowOff>69850</xdr:rowOff>
    </xdr:to>
    <xdr:cxnSp macro="">
      <xdr:nvCxnSpPr>
        <xdr:cNvPr id="285" name="直線コネクタ 284"/>
        <xdr:cNvCxnSpPr/>
      </xdr:nvCxnSpPr>
      <xdr:spPr>
        <a:xfrm>
          <a:off x="12446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40</xdr:row>
      <xdr:rowOff>99077</xdr:rowOff>
    </xdr:from>
    <xdr:ext cx="508000" cy="259045"/>
    <xdr:sp macro="" textlink="">
      <xdr:nvSpPr>
        <xdr:cNvPr id="286" name="テキスト ボックス 285"/>
        <xdr:cNvSpPr txBox="1"/>
      </xdr:nvSpPr>
      <xdr:spPr>
        <a:xfrm>
          <a:off x="11938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38</xdr:row>
      <xdr:rowOff>127000</xdr:rowOff>
    </xdr:from>
    <xdr:to>
      <xdr:col>85</xdr:col>
      <xdr:colOff>66675</xdr:colOff>
      <xdr:row>38</xdr:row>
      <xdr:rowOff>127000</xdr:rowOff>
    </xdr:to>
    <xdr:cxnSp macro="">
      <xdr:nvCxnSpPr>
        <xdr:cNvPr id="287" name="直線コネクタ 286"/>
        <xdr:cNvCxnSpPr/>
      </xdr:nvCxnSpPr>
      <xdr:spPr>
        <a:xfrm>
          <a:off x="12446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37</xdr:row>
      <xdr:rowOff>156227</xdr:rowOff>
    </xdr:from>
    <xdr:ext cx="508000" cy="259045"/>
    <xdr:sp macro="" textlink="">
      <xdr:nvSpPr>
        <xdr:cNvPr id="288" name="テキスト ボックス 287"/>
        <xdr:cNvSpPr txBox="1"/>
      </xdr:nvSpPr>
      <xdr:spPr>
        <a:xfrm>
          <a:off x="11938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36</xdr:row>
      <xdr:rowOff>12700</xdr:rowOff>
    </xdr:from>
    <xdr:to>
      <xdr:col>85</xdr:col>
      <xdr:colOff>66675</xdr:colOff>
      <xdr:row>36</xdr:row>
      <xdr:rowOff>12700</xdr:rowOff>
    </xdr:to>
    <xdr:cxnSp macro="">
      <xdr:nvCxnSpPr>
        <xdr:cNvPr id="289" name="直線コネクタ 288"/>
        <xdr:cNvCxnSpPr/>
      </xdr:nvCxnSpPr>
      <xdr:spPr>
        <a:xfrm>
          <a:off x="12446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35</xdr:row>
      <xdr:rowOff>41927</xdr:rowOff>
    </xdr:from>
    <xdr:ext cx="508000" cy="259045"/>
    <xdr:sp macro="" textlink="">
      <xdr:nvSpPr>
        <xdr:cNvPr id="290" name="テキスト ボックス 289"/>
        <xdr:cNvSpPr txBox="1"/>
      </xdr:nvSpPr>
      <xdr:spPr>
        <a:xfrm>
          <a:off x="11938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33</xdr:row>
      <xdr:rowOff>69850</xdr:rowOff>
    </xdr:from>
    <xdr:to>
      <xdr:col>85</xdr:col>
      <xdr:colOff>66675</xdr:colOff>
      <xdr:row>33</xdr:row>
      <xdr:rowOff>69850</xdr:rowOff>
    </xdr:to>
    <xdr:cxnSp macro="">
      <xdr:nvCxnSpPr>
        <xdr:cNvPr id="291" name="直線コネクタ 290"/>
        <xdr:cNvCxnSpPr/>
      </xdr:nvCxnSpPr>
      <xdr:spPr>
        <a:xfrm>
          <a:off x="12446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32</xdr:row>
      <xdr:rowOff>99077</xdr:rowOff>
    </xdr:from>
    <xdr:ext cx="508000" cy="259045"/>
    <xdr:sp macro="" textlink="">
      <xdr:nvSpPr>
        <xdr:cNvPr id="292" name="テキスト ボックス 291"/>
        <xdr:cNvSpPr txBox="1"/>
      </xdr:nvSpPr>
      <xdr:spPr>
        <a:xfrm>
          <a:off x="11938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293" name="直線コネクタ 292"/>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30</xdr:row>
      <xdr:rowOff>127000</xdr:rowOff>
    </xdr:from>
    <xdr:to>
      <xdr:col>85</xdr:col>
      <xdr:colOff>66675</xdr:colOff>
      <xdr:row>44</xdr:row>
      <xdr:rowOff>12700</xdr:rowOff>
    </xdr:to>
    <xdr:sp macro="" textlink="">
      <xdr:nvSpPr>
        <xdr:cNvPr id="294" name="補助費等グラフ枠"/>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34</xdr:row>
      <xdr:rowOff>12700</xdr:rowOff>
    </xdr:from>
    <xdr:to>
      <xdr:col>82</xdr:col>
      <xdr:colOff>107950</xdr:colOff>
      <xdr:row>40</xdr:row>
      <xdr:rowOff>40132</xdr:rowOff>
    </xdr:to>
    <xdr:cxnSp macro="">
      <xdr:nvCxnSpPr>
        <xdr:cNvPr id="295" name="直線コネクタ 294"/>
        <xdr:cNvCxnSpPr/>
      </xdr:nvCxnSpPr>
      <xdr:spPr>
        <a:xfrm flipV="1">
          <a:off x="16510000" y="5842000"/>
          <a:ext cx="0" cy="105613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40</xdr:row>
      <xdr:rowOff>12209</xdr:rowOff>
    </xdr:from>
    <xdr:ext cx="762000" cy="259045"/>
    <xdr:sp macro="" textlink="">
      <xdr:nvSpPr>
        <xdr:cNvPr id="296" name="補助費等最小値テキスト"/>
        <xdr:cNvSpPr txBox="1"/>
      </xdr:nvSpPr>
      <xdr:spPr>
        <a:xfrm>
          <a:off x="16598900" y="68702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40</xdr:row>
      <xdr:rowOff>40132</xdr:rowOff>
    </xdr:from>
    <xdr:to>
      <xdr:col>82</xdr:col>
      <xdr:colOff>196850</xdr:colOff>
      <xdr:row>40</xdr:row>
      <xdr:rowOff>40132</xdr:rowOff>
    </xdr:to>
    <xdr:cxnSp macro="">
      <xdr:nvCxnSpPr>
        <xdr:cNvPr id="297" name="直線コネクタ 296"/>
        <xdr:cNvCxnSpPr/>
      </xdr:nvCxnSpPr>
      <xdr:spPr>
        <a:xfrm>
          <a:off x="16421100" y="68981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32</xdr:row>
      <xdr:rowOff>99077</xdr:rowOff>
    </xdr:from>
    <xdr:ext cx="762000" cy="259045"/>
    <xdr:sp macro="" textlink="">
      <xdr:nvSpPr>
        <xdr:cNvPr id="298" name="補助費等最大値テキスト"/>
        <xdr:cNvSpPr txBox="1"/>
      </xdr:nvSpPr>
      <xdr:spPr>
        <a:xfrm>
          <a:off x="16598900" y="5585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34</xdr:row>
      <xdr:rowOff>12700</xdr:rowOff>
    </xdr:from>
    <xdr:to>
      <xdr:col>82</xdr:col>
      <xdr:colOff>196850</xdr:colOff>
      <xdr:row>34</xdr:row>
      <xdr:rowOff>12700</xdr:rowOff>
    </xdr:to>
    <xdr:cxnSp macro="">
      <xdr:nvCxnSpPr>
        <xdr:cNvPr id="299" name="直線コネクタ 298"/>
        <xdr:cNvCxnSpPr/>
      </xdr:nvCxnSpPr>
      <xdr:spPr>
        <a:xfrm>
          <a:off x="16421100" y="5842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37</xdr:row>
      <xdr:rowOff>170434</xdr:rowOff>
    </xdr:from>
    <xdr:to>
      <xdr:col>82</xdr:col>
      <xdr:colOff>107950</xdr:colOff>
      <xdr:row>38</xdr:row>
      <xdr:rowOff>26416</xdr:rowOff>
    </xdr:to>
    <xdr:cxnSp macro="">
      <xdr:nvCxnSpPr>
        <xdr:cNvPr id="300" name="直線コネクタ 299"/>
        <xdr:cNvCxnSpPr/>
      </xdr:nvCxnSpPr>
      <xdr:spPr>
        <a:xfrm flipV="1">
          <a:off x="15671800" y="6514084"/>
          <a:ext cx="838200" cy="274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35</xdr:row>
      <xdr:rowOff>156735</xdr:rowOff>
    </xdr:from>
    <xdr:ext cx="762000" cy="259045"/>
    <xdr:sp macro="" textlink="">
      <xdr:nvSpPr>
        <xdr:cNvPr id="301" name="補助費等平均値テキスト"/>
        <xdr:cNvSpPr txBox="1"/>
      </xdr:nvSpPr>
      <xdr:spPr>
        <a:xfrm>
          <a:off x="16598900" y="615748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36</xdr:row>
      <xdr:rowOff>140208</xdr:rowOff>
    </xdr:from>
    <xdr:to>
      <xdr:col>82</xdr:col>
      <xdr:colOff>158750</xdr:colOff>
      <xdr:row>37</xdr:row>
      <xdr:rowOff>70358</xdr:rowOff>
    </xdr:to>
    <xdr:sp macro="" textlink="">
      <xdr:nvSpPr>
        <xdr:cNvPr id="302" name="フローチャート: 判断 301"/>
        <xdr:cNvSpPr/>
      </xdr:nvSpPr>
      <xdr:spPr>
        <a:xfrm>
          <a:off x="16459200" y="63124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37</xdr:row>
      <xdr:rowOff>110998</xdr:rowOff>
    </xdr:from>
    <xdr:to>
      <xdr:col>78</xdr:col>
      <xdr:colOff>69850</xdr:colOff>
      <xdr:row>38</xdr:row>
      <xdr:rowOff>26416</xdr:rowOff>
    </xdr:to>
    <xdr:cxnSp macro="">
      <xdr:nvCxnSpPr>
        <xdr:cNvPr id="303" name="直線コネクタ 302"/>
        <xdr:cNvCxnSpPr/>
      </xdr:nvCxnSpPr>
      <xdr:spPr>
        <a:xfrm>
          <a:off x="14782800" y="6454648"/>
          <a:ext cx="889000" cy="868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36</xdr:row>
      <xdr:rowOff>144780</xdr:rowOff>
    </xdr:from>
    <xdr:to>
      <xdr:col>78</xdr:col>
      <xdr:colOff>120650</xdr:colOff>
      <xdr:row>37</xdr:row>
      <xdr:rowOff>74930</xdr:rowOff>
    </xdr:to>
    <xdr:sp macro="" textlink="">
      <xdr:nvSpPr>
        <xdr:cNvPr id="304" name="フローチャート: 判断 303"/>
        <xdr:cNvSpPr/>
      </xdr:nvSpPr>
      <xdr:spPr>
        <a:xfrm>
          <a:off x="15621000" y="6316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35</xdr:row>
      <xdr:rowOff>85107</xdr:rowOff>
    </xdr:from>
    <xdr:ext cx="736600" cy="259045"/>
    <xdr:sp macro="" textlink="">
      <xdr:nvSpPr>
        <xdr:cNvPr id="305" name="テキスト ボックス 304"/>
        <xdr:cNvSpPr txBox="1"/>
      </xdr:nvSpPr>
      <xdr:spPr>
        <a:xfrm>
          <a:off x="15290800" y="60858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37</xdr:row>
      <xdr:rowOff>110998</xdr:rowOff>
    </xdr:from>
    <xdr:to>
      <xdr:col>73</xdr:col>
      <xdr:colOff>180975</xdr:colOff>
      <xdr:row>37</xdr:row>
      <xdr:rowOff>133858</xdr:rowOff>
    </xdr:to>
    <xdr:cxnSp macro="">
      <xdr:nvCxnSpPr>
        <xdr:cNvPr id="306" name="直線コネクタ 305"/>
        <xdr:cNvCxnSpPr/>
      </xdr:nvCxnSpPr>
      <xdr:spPr>
        <a:xfrm flipV="1">
          <a:off x="13893800" y="6454648"/>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36</xdr:row>
      <xdr:rowOff>135636</xdr:rowOff>
    </xdr:from>
    <xdr:to>
      <xdr:col>74</xdr:col>
      <xdr:colOff>31750</xdr:colOff>
      <xdr:row>37</xdr:row>
      <xdr:rowOff>65786</xdr:rowOff>
    </xdr:to>
    <xdr:sp macro="" textlink="">
      <xdr:nvSpPr>
        <xdr:cNvPr id="307" name="フローチャート: 判断 306"/>
        <xdr:cNvSpPr/>
      </xdr:nvSpPr>
      <xdr:spPr>
        <a:xfrm>
          <a:off x="14732000" y="63078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35</xdr:row>
      <xdr:rowOff>75963</xdr:rowOff>
    </xdr:from>
    <xdr:ext cx="762000" cy="259045"/>
    <xdr:sp macro="" textlink="">
      <xdr:nvSpPr>
        <xdr:cNvPr id="308" name="テキスト ボックス 307"/>
        <xdr:cNvSpPr txBox="1"/>
      </xdr:nvSpPr>
      <xdr:spPr>
        <a:xfrm>
          <a:off x="14401800" y="60767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37</xdr:row>
      <xdr:rowOff>69850</xdr:rowOff>
    </xdr:from>
    <xdr:to>
      <xdr:col>69</xdr:col>
      <xdr:colOff>92075</xdr:colOff>
      <xdr:row>37</xdr:row>
      <xdr:rowOff>133858</xdr:rowOff>
    </xdr:to>
    <xdr:cxnSp macro="">
      <xdr:nvCxnSpPr>
        <xdr:cNvPr id="309" name="直線コネクタ 308"/>
        <xdr:cNvCxnSpPr/>
      </xdr:nvCxnSpPr>
      <xdr:spPr>
        <a:xfrm>
          <a:off x="13004800" y="6413500"/>
          <a:ext cx="889000" cy="640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36</xdr:row>
      <xdr:rowOff>144780</xdr:rowOff>
    </xdr:from>
    <xdr:to>
      <xdr:col>69</xdr:col>
      <xdr:colOff>142875</xdr:colOff>
      <xdr:row>37</xdr:row>
      <xdr:rowOff>74930</xdr:rowOff>
    </xdr:to>
    <xdr:sp macro="" textlink="">
      <xdr:nvSpPr>
        <xdr:cNvPr id="310" name="フローチャート: 判断 309"/>
        <xdr:cNvSpPr/>
      </xdr:nvSpPr>
      <xdr:spPr>
        <a:xfrm>
          <a:off x="13843000" y="6316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35</xdr:row>
      <xdr:rowOff>85107</xdr:rowOff>
    </xdr:from>
    <xdr:ext cx="762000" cy="259045"/>
    <xdr:sp macro="" textlink="">
      <xdr:nvSpPr>
        <xdr:cNvPr id="311" name="テキスト ボックス 310"/>
        <xdr:cNvSpPr txBox="1"/>
      </xdr:nvSpPr>
      <xdr:spPr>
        <a:xfrm>
          <a:off x="13512800" y="60858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36</xdr:row>
      <xdr:rowOff>117348</xdr:rowOff>
    </xdr:from>
    <xdr:to>
      <xdr:col>65</xdr:col>
      <xdr:colOff>53975</xdr:colOff>
      <xdr:row>37</xdr:row>
      <xdr:rowOff>47498</xdr:rowOff>
    </xdr:to>
    <xdr:sp macro="" textlink="">
      <xdr:nvSpPr>
        <xdr:cNvPr id="312" name="フローチャート: 判断 311"/>
        <xdr:cNvSpPr/>
      </xdr:nvSpPr>
      <xdr:spPr>
        <a:xfrm>
          <a:off x="12954000" y="62895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35</xdr:row>
      <xdr:rowOff>57675</xdr:rowOff>
    </xdr:from>
    <xdr:ext cx="762000" cy="259045"/>
    <xdr:sp macro="" textlink="">
      <xdr:nvSpPr>
        <xdr:cNvPr id="313" name="テキスト ボックス 312"/>
        <xdr:cNvSpPr txBox="1"/>
      </xdr:nvSpPr>
      <xdr:spPr>
        <a:xfrm>
          <a:off x="12623800" y="60584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14" name="テキスト ボックス 313"/>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15" name="テキスト ボックス 314"/>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16" name="テキスト ボックス 315"/>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17" name="テキスト ボックス 316"/>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18" name="テキスト ボックス 317"/>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37</xdr:row>
      <xdr:rowOff>119634</xdr:rowOff>
    </xdr:from>
    <xdr:to>
      <xdr:col>82</xdr:col>
      <xdr:colOff>158750</xdr:colOff>
      <xdr:row>38</xdr:row>
      <xdr:rowOff>49785</xdr:rowOff>
    </xdr:to>
    <xdr:sp macro="" textlink="">
      <xdr:nvSpPr>
        <xdr:cNvPr id="319" name="楕円 318"/>
        <xdr:cNvSpPr/>
      </xdr:nvSpPr>
      <xdr:spPr>
        <a:xfrm>
          <a:off x="16459200" y="6463284"/>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37</xdr:row>
      <xdr:rowOff>91711</xdr:rowOff>
    </xdr:from>
    <xdr:ext cx="762000" cy="259045"/>
    <xdr:sp macro="" textlink="">
      <xdr:nvSpPr>
        <xdr:cNvPr id="320" name="補助費等該当値テキスト"/>
        <xdr:cNvSpPr txBox="1"/>
      </xdr:nvSpPr>
      <xdr:spPr>
        <a:xfrm>
          <a:off x="16598900" y="64353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37</xdr:row>
      <xdr:rowOff>147066</xdr:rowOff>
    </xdr:from>
    <xdr:to>
      <xdr:col>78</xdr:col>
      <xdr:colOff>120650</xdr:colOff>
      <xdr:row>38</xdr:row>
      <xdr:rowOff>77215</xdr:rowOff>
    </xdr:to>
    <xdr:sp macro="" textlink="">
      <xdr:nvSpPr>
        <xdr:cNvPr id="321" name="楕円 320"/>
        <xdr:cNvSpPr/>
      </xdr:nvSpPr>
      <xdr:spPr>
        <a:xfrm>
          <a:off x="15621000" y="6490716"/>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38</xdr:row>
      <xdr:rowOff>61993</xdr:rowOff>
    </xdr:from>
    <xdr:ext cx="736600" cy="259045"/>
    <xdr:sp macro="" textlink="">
      <xdr:nvSpPr>
        <xdr:cNvPr id="322" name="テキスト ボックス 321"/>
        <xdr:cNvSpPr txBox="1"/>
      </xdr:nvSpPr>
      <xdr:spPr>
        <a:xfrm>
          <a:off x="15290800" y="657709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37</xdr:row>
      <xdr:rowOff>60198</xdr:rowOff>
    </xdr:from>
    <xdr:to>
      <xdr:col>74</xdr:col>
      <xdr:colOff>31750</xdr:colOff>
      <xdr:row>37</xdr:row>
      <xdr:rowOff>161798</xdr:rowOff>
    </xdr:to>
    <xdr:sp macro="" textlink="">
      <xdr:nvSpPr>
        <xdr:cNvPr id="323" name="楕円 322"/>
        <xdr:cNvSpPr/>
      </xdr:nvSpPr>
      <xdr:spPr>
        <a:xfrm>
          <a:off x="14732000" y="64038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37</xdr:row>
      <xdr:rowOff>146575</xdr:rowOff>
    </xdr:from>
    <xdr:ext cx="762000" cy="259045"/>
    <xdr:sp macro="" textlink="">
      <xdr:nvSpPr>
        <xdr:cNvPr id="324" name="テキスト ボックス 323"/>
        <xdr:cNvSpPr txBox="1"/>
      </xdr:nvSpPr>
      <xdr:spPr>
        <a:xfrm>
          <a:off x="14401800" y="64902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37</xdr:row>
      <xdr:rowOff>83058</xdr:rowOff>
    </xdr:from>
    <xdr:to>
      <xdr:col>69</xdr:col>
      <xdr:colOff>142875</xdr:colOff>
      <xdr:row>38</xdr:row>
      <xdr:rowOff>13208</xdr:rowOff>
    </xdr:to>
    <xdr:sp macro="" textlink="">
      <xdr:nvSpPr>
        <xdr:cNvPr id="325" name="楕円 324"/>
        <xdr:cNvSpPr/>
      </xdr:nvSpPr>
      <xdr:spPr>
        <a:xfrm>
          <a:off x="13843000" y="64267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37</xdr:row>
      <xdr:rowOff>169435</xdr:rowOff>
    </xdr:from>
    <xdr:ext cx="762000" cy="259045"/>
    <xdr:sp macro="" textlink="">
      <xdr:nvSpPr>
        <xdr:cNvPr id="326" name="テキスト ボックス 325"/>
        <xdr:cNvSpPr txBox="1"/>
      </xdr:nvSpPr>
      <xdr:spPr>
        <a:xfrm>
          <a:off x="13512800" y="65130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37</xdr:row>
      <xdr:rowOff>19050</xdr:rowOff>
    </xdr:from>
    <xdr:to>
      <xdr:col>65</xdr:col>
      <xdr:colOff>53975</xdr:colOff>
      <xdr:row>37</xdr:row>
      <xdr:rowOff>120650</xdr:rowOff>
    </xdr:to>
    <xdr:sp macro="" textlink="">
      <xdr:nvSpPr>
        <xdr:cNvPr id="327" name="楕円 326"/>
        <xdr:cNvSpPr/>
      </xdr:nvSpPr>
      <xdr:spPr>
        <a:xfrm>
          <a:off x="12954000" y="6362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37</xdr:row>
      <xdr:rowOff>105427</xdr:rowOff>
    </xdr:from>
    <xdr:ext cx="762000" cy="259045"/>
    <xdr:sp macro="" textlink="">
      <xdr:nvSpPr>
        <xdr:cNvPr id="328" name="テキスト ボックス 327"/>
        <xdr:cNvSpPr txBox="1"/>
      </xdr:nvSpPr>
      <xdr:spPr>
        <a:xfrm>
          <a:off x="12623800" y="6449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29" name="正方形/長方形 328"/>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30" name="正方形/長方形 329"/>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31" name="正方形/長方形 330"/>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32" name="正方形/長方形 331"/>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33" name="正方形/長方形 332"/>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34" name="正方形/長方形 333"/>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山形県平均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35" name="正方形/長方形 334"/>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36" name="正方形/長方形 335"/>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37" name="正方形/長方形 336"/>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38" name="正方形/長方形 337"/>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39" name="テキスト ボックス 338"/>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 　公債費に係る経常収支比率は、前年度比</a:t>
          </a:r>
          <a:r>
            <a:rPr kumimoji="1" lang="en-US" altLang="ja-JP" sz="1100">
              <a:solidFill>
                <a:schemeClr val="dk1"/>
              </a:solidFill>
              <a:effectLst/>
              <a:latin typeface="+mn-lt"/>
              <a:ea typeface="+mn-ea"/>
              <a:cs typeface="+mn-cs"/>
            </a:rPr>
            <a:t>0.8</a:t>
          </a:r>
          <a:r>
            <a:rPr kumimoji="1" lang="ja-JP" altLang="ja-JP" sz="1100">
              <a:solidFill>
                <a:schemeClr val="dk1"/>
              </a:solidFill>
              <a:effectLst/>
              <a:latin typeface="+mn-lt"/>
              <a:ea typeface="+mn-ea"/>
              <a:cs typeface="+mn-cs"/>
            </a:rPr>
            <a:t>ポイント増加し、類似団体平均を</a:t>
          </a:r>
          <a:r>
            <a:rPr kumimoji="1" lang="en-US" altLang="ja-JP" sz="1100">
              <a:solidFill>
                <a:schemeClr val="dk1"/>
              </a:solidFill>
              <a:effectLst/>
              <a:latin typeface="+mn-lt"/>
              <a:ea typeface="+mn-ea"/>
              <a:cs typeface="+mn-cs"/>
            </a:rPr>
            <a:t>3.5</a:t>
          </a:r>
          <a:r>
            <a:rPr kumimoji="1" lang="ja-JP" altLang="ja-JP" sz="1100">
              <a:solidFill>
                <a:schemeClr val="dk1"/>
              </a:solidFill>
              <a:effectLst/>
              <a:latin typeface="+mn-lt"/>
              <a:ea typeface="+mn-ea"/>
              <a:cs typeface="+mn-cs"/>
            </a:rPr>
            <a:t>ポイント上回って</a:t>
          </a:r>
          <a:r>
            <a:rPr kumimoji="1" lang="ja-JP" altLang="en-US" sz="1100">
              <a:solidFill>
                <a:schemeClr val="dk1"/>
              </a:solidFill>
              <a:effectLst/>
              <a:latin typeface="+mn-lt"/>
              <a:ea typeface="+mn-ea"/>
              <a:cs typeface="+mn-cs"/>
            </a:rPr>
            <a:t>おり、年々上昇傾向にある。</a:t>
          </a:r>
          <a:endParaRPr lang="ja-JP" altLang="ja-JP" sz="1400">
            <a:effectLst/>
          </a:endParaRPr>
        </a:p>
        <a:p>
          <a:r>
            <a:rPr kumimoji="1" lang="ja-JP" altLang="ja-JP" sz="1100">
              <a:solidFill>
                <a:schemeClr val="dk1"/>
              </a:solidFill>
              <a:effectLst/>
              <a:latin typeface="+mn-lt"/>
              <a:ea typeface="+mn-ea"/>
              <a:cs typeface="+mn-cs"/>
            </a:rPr>
            <a:t>　今後も人口減少が進む状況においては、町税及び普通交付税等経常一般財源の減少により経常収支比率が悪化することも想定されることから、今後とも、財政計画の各指標の推移を見極め、地方債の新規発行を伴う普通建設事業については適正な事業費設定に努める。</a:t>
          </a:r>
          <a:endParaRPr lang="ja-JP" altLang="ja-JP" sz="1400">
            <a:effectLst/>
          </a:endParaRPr>
        </a:p>
      </xdr:txBody>
    </xdr:sp>
    <xdr:clientData/>
  </xdr:twoCellAnchor>
  <xdr:oneCellAnchor>
    <xdr:from>
      <xdr:col>3</xdr:col>
      <xdr:colOff>123825</xdr:colOff>
      <xdr:row>69</xdr:row>
      <xdr:rowOff>107950</xdr:rowOff>
    </xdr:from>
    <xdr:ext cx="298543" cy="225703"/>
    <xdr:sp macro="" textlink="">
      <xdr:nvSpPr>
        <xdr:cNvPr id="340" name="テキスト ボックス 339"/>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41" name="直線コネクタ 340"/>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42" name="テキスト ボックス 341"/>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81</xdr:row>
      <xdr:rowOff>69850</xdr:rowOff>
    </xdr:from>
    <xdr:to>
      <xdr:col>26</xdr:col>
      <xdr:colOff>184150</xdr:colOff>
      <xdr:row>81</xdr:row>
      <xdr:rowOff>69850</xdr:rowOff>
    </xdr:to>
    <xdr:cxnSp macro="">
      <xdr:nvCxnSpPr>
        <xdr:cNvPr id="343" name="直線コネクタ 342"/>
        <xdr:cNvCxnSpPr/>
      </xdr:nvCxnSpPr>
      <xdr:spPr>
        <a:xfrm>
          <a:off x="762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80</xdr:row>
      <xdr:rowOff>99077</xdr:rowOff>
    </xdr:from>
    <xdr:ext cx="508000" cy="259045"/>
    <xdr:sp macro="" textlink="">
      <xdr:nvSpPr>
        <xdr:cNvPr id="344" name="テキスト ボックス 343"/>
        <xdr:cNvSpPr txBox="1"/>
      </xdr:nvSpPr>
      <xdr:spPr>
        <a:xfrm>
          <a:off x="254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78</xdr:row>
      <xdr:rowOff>127000</xdr:rowOff>
    </xdr:from>
    <xdr:to>
      <xdr:col>26</xdr:col>
      <xdr:colOff>184150</xdr:colOff>
      <xdr:row>78</xdr:row>
      <xdr:rowOff>127000</xdr:rowOff>
    </xdr:to>
    <xdr:cxnSp macro="">
      <xdr:nvCxnSpPr>
        <xdr:cNvPr id="345" name="直線コネクタ 344"/>
        <xdr:cNvCxnSpPr/>
      </xdr:nvCxnSpPr>
      <xdr:spPr>
        <a:xfrm>
          <a:off x="762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77</xdr:row>
      <xdr:rowOff>156227</xdr:rowOff>
    </xdr:from>
    <xdr:ext cx="508000" cy="259045"/>
    <xdr:sp macro="" textlink="">
      <xdr:nvSpPr>
        <xdr:cNvPr id="346" name="テキスト ボックス 345"/>
        <xdr:cNvSpPr txBox="1"/>
      </xdr:nvSpPr>
      <xdr:spPr>
        <a:xfrm>
          <a:off x="254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76</xdr:row>
      <xdr:rowOff>12700</xdr:rowOff>
    </xdr:from>
    <xdr:to>
      <xdr:col>26</xdr:col>
      <xdr:colOff>184150</xdr:colOff>
      <xdr:row>76</xdr:row>
      <xdr:rowOff>12700</xdr:rowOff>
    </xdr:to>
    <xdr:cxnSp macro="">
      <xdr:nvCxnSpPr>
        <xdr:cNvPr id="347" name="直線コネクタ 346"/>
        <xdr:cNvCxnSpPr/>
      </xdr:nvCxnSpPr>
      <xdr:spPr>
        <a:xfrm>
          <a:off x="762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75</xdr:row>
      <xdr:rowOff>41927</xdr:rowOff>
    </xdr:from>
    <xdr:ext cx="508000" cy="259045"/>
    <xdr:sp macro="" textlink="">
      <xdr:nvSpPr>
        <xdr:cNvPr id="348" name="テキスト ボックス 347"/>
        <xdr:cNvSpPr txBox="1"/>
      </xdr:nvSpPr>
      <xdr:spPr>
        <a:xfrm>
          <a:off x="254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73</xdr:row>
      <xdr:rowOff>69850</xdr:rowOff>
    </xdr:from>
    <xdr:to>
      <xdr:col>26</xdr:col>
      <xdr:colOff>184150</xdr:colOff>
      <xdr:row>73</xdr:row>
      <xdr:rowOff>69850</xdr:rowOff>
    </xdr:to>
    <xdr:cxnSp macro="">
      <xdr:nvCxnSpPr>
        <xdr:cNvPr id="349" name="直線コネクタ 348"/>
        <xdr:cNvCxnSpPr/>
      </xdr:nvCxnSpPr>
      <xdr:spPr>
        <a:xfrm>
          <a:off x="762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72</xdr:row>
      <xdr:rowOff>99077</xdr:rowOff>
    </xdr:from>
    <xdr:ext cx="508000" cy="259045"/>
    <xdr:sp macro="" textlink="">
      <xdr:nvSpPr>
        <xdr:cNvPr id="350" name="テキスト ボックス 349"/>
        <xdr:cNvSpPr txBox="1"/>
      </xdr:nvSpPr>
      <xdr:spPr>
        <a:xfrm>
          <a:off x="254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51" name="直線コネクタ 350"/>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52" name="公債費グラフ枠"/>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73</xdr:row>
      <xdr:rowOff>156718</xdr:rowOff>
    </xdr:from>
    <xdr:to>
      <xdr:col>24</xdr:col>
      <xdr:colOff>25400</xdr:colOff>
      <xdr:row>81</xdr:row>
      <xdr:rowOff>37846</xdr:rowOff>
    </xdr:to>
    <xdr:cxnSp macro="">
      <xdr:nvCxnSpPr>
        <xdr:cNvPr id="353" name="直線コネクタ 352"/>
        <xdr:cNvCxnSpPr/>
      </xdr:nvCxnSpPr>
      <xdr:spPr>
        <a:xfrm flipV="1">
          <a:off x="4826000" y="12672568"/>
          <a:ext cx="0" cy="125272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81</xdr:row>
      <xdr:rowOff>9923</xdr:rowOff>
    </xdr:from>
    <xdr:ext cx="762000" cy="259045"/>
    <xdr:sp macro="" textlink="">
      <xdr:nvSpPr>
        <xdr:cNvPr id="354" name="公債費最小値テキスト"/>
        <xdr:cNvSpPr txBox="1"/>
      </xdr:nvSpPr>
      <xdr:spPr>
        <a:xfrm>
          <a:off x="4914900" y="138973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81</xdr:row>
      <xdr:rowOff>37846</xdr:rowOff>
    </xdr:from>
    <xdr:to>
      <xdr:col>24</xdr:col>
      <xdr:colOff>114300</xdr:colOff>
      <xdr:row>81</xdr:row>
      <xdr:rowOff>37846</xdr:rowOff>
    </xdr:to>
    <xdr:cxnSp macro="">
      <xdr:nvCxnSpPr>
        <xdr:cNvPr id="355" name="直線コネクタ 354"/>
        <xdr:cNvCxnSpPr/>
      </xdr:nvCxnSpPr>
      <xdr:spPr>
        <a:xfrm>
          <a:off x="4737100" y="139252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72</xdr:row>
      <xdr:rowOff>71645</xdr:rowOff>
    </xdr:from>
    <xdr:ext cx="762000" cy="259045"/>
    <xdr:sp macro="" textlink="">
      <xdr:nvSpPr>
        <xdr:cNvPr id="356" name="公債費最大値テキスト"/>
        <xdr:cNvSpPr txBox="1"/>
      </xdr:nvSpPr>
      <xdr:spPr>
        <a:xfrm>
          <a:off x="4914900" y="124160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73</xdr:row>
      <xdr:rowOff>156718</xdr:rowOff>
    </xdr:from>
    <xdr:to>
      <xdr:col>24</xdr:col>
      <xdr:colOff>114300</xdr:colOff>
      <xdr:row>73</xdr:row>
      <xdr:rowOff>156718</xdr:rowOff>
    </xdr:to>
    <xdr:cxnSp macro="">
      <xdr:nvCxnSpPr>
        <xdr:cNvPr id="357" name="直線コネクタ 356"/>
        <xdr:cNvCxnSpPr/>
      </xdr:nvCxnSpPr>
      <xdr:spPr>
        <a:xfrm>
          <a:off x="4737100" y="126725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78</xdr:row>
      <xdr:rowOff>90424</xdr:rowOff>
    </xdr:from>
    <xdr:to>
      <xdr:col>24</xdr:col>
      <xdr:colOff>25400</xdr:colOff>
      <xdr:row>78</xdr:row>
      <xdr:rowOff>127000</xdr:rowOff>
    </xdr:to>
    <xdr:cxnSp macro="">
      <xdr:nvCxnSpPr>
        <xdr:cNvPr id="358" name="直線コネクタ 357"/>
        <xdr:cNvCxnSpPr/>
      </xdr:nvCxnSpPr>
      <xdr:spPr>
        <a:xfrm>
          <a:off x="3987800" y="13463524"/>
          <a:ext cx="838200" cy="365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104157</xdr:rowOff>
    </xdr:from>
    <xdr:ext cx="762000" cy="259045"/>
    <xdr:sp macro="" textlink="">
      <xdr:nvSpPr>
        <xdr:cNvPr id="359" name="公債費平均値テキスト"/>
        <xdr:cNvSpPr txBox="1"/>
      </xdr:nvSpPr>
      <xdr:spPr>
        <a:xfrm>
          <a:off x="4914900" y="1313435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77</xdr:row>
      <xdr:rowOff>87630</xdr:rowOff>
    </xdr:from>
    <xdr:to>
      <xdr:col>24</xdr:col>
      <xdr:colOff>76200</xdr:colOff>
      <xdr:row>78</xdr:row>
      <xdr:rowOff>17780</xdr:rowOff>
    </xdr:to>
    <xdr:sp macro="" textlink="">
      <xdr:nvSpPr>
        <xdr:cNvPr id="360" name="フローチャート: 判断 359"/>
        <xdr:cNvSpPr/>
      </xdr:nvSpPr>
      <xdr:spPr>
        <a:xfrm>
          <a:off x="4775200" y="132892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78</xdr:row>
      <xdr:rowOff>58420</xdr:rowOff>
    </xdr:from>
    <xdr:to>
      <xdr:col>19</xdr:col>
      <xdr:colOff>187325</xdr:colOff>
      <xdr:row>78</xdr:row>
      <xdr:rowOff>90424</xdr:rowOff>
    </xdr:to>
    <xdr:cxnSp macro="">
      <xdr:nvCxnSpPr>
        <xdr:cNvPr id="361" name="直線コネクタ 360"/>
        <xdr:cNvCxnSpPr/>
      </xdr:nvCxnSpPr>
      <xdr:spPr>
        <a:xfrm>
          <a:off x="3098800" y="13431520"/>
          <a:ext cx="889000" cy="320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77</xdr:row>
      <xdr:rowOff>51054</xdr:rowOff>
    </xdr:from>
    <xdr:to>
      <xdr:col>20</xdr:col>
      <xdr:colOff>38100</xdr:colOff>
      <xdr:row>77</xdr:row>
      <xdr:rowOff>152654</xdr:rowOff>
    </xdr:to>
    <xdr:sp macro="" textlink="">
      <xdr:nvSpPr>
        <xdr:cNvPr id="362" name="フローチャート: 判断 361"/>
        <xdr:cNvSpPr/>
      </xdr:nvSpPr>
      <xdr:spPr>
        <a:xfrm>
          <a:off x="3937000" y="132527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75</xdr:row>
      <xdr:rowOff>162831</xdr:rowOff>
    </xdr:from>
    <xdr:ext cx="736600" cy="259045"/>
    <xdr:sp macro="" textlink="">
      <xdr:nvSpPr>
        <xdr:cNvPr id="363" name="テキスト ボックス 362"/>
        <xdr:cNvSpPr txBox="1"/>
      </xdr:nvSpPr>
      <xdr:spPr>
        <a:xfrm>
          <a:off x="3606800" y="1302158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78</xdr:row>
      <xdr:rowOff>12700</xdr:rowOff>
    </xdr:from>
    <xdr:to>
      <xdr:col>15</xdr:col>
      <xdr:colOff>98425</xdr:colOff>
      <xdr:row>78</xdr:row>
      <xdr:rowOff>58420</xdr:rowOff>
    </xdr:to>
    <xdr:cxnSp macro="">
      <xdr:nvCxnSpPr>
        <xdr:cNvPr id="364" name="直線コネクタ 363"/>
        <xdr:cNvCxnSpPr/>
      </xdr:nvCxnSpPr>
      <xdr:spPr>
        <a:xfrm>
          <a:off x="2209800" y="13385800"/>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77</xdr:row>
      <xdr:rowOff>32765</xdr:rowOff>
    </xdr:from>
    <xdr:to>
      <xdr:col>15</xdr:col>
      <xdr:colOff>149225</xdr:colOff>
      <xdr:row>77</xdr:row>
      <xdr:rowOff>134365</xdr:rowOff>
    </xdr:to>
    <xdr:sp macro="" textlink="">
      <xdr:nvSpPr>
        <xdr:cNvPr id="365" name="フローチャート: 判断 364"/>
        <xdr:cNvSpPr/>
      </xdr:nvSpPr>
      <xdr:spPr>
        <a:xfrm>
          <a:off x="3048000" y="132344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75</xdr:row>
      <xdr:rowOff>144542</xdr:rowOff>
    </xdr:from>
    <xdr:ext cx="762000" cy="259045"/>
    <xdr:sp macro="" textlink="">
      <xdr:nvSpPr>
        <xdr:cNvPr id="366" name="テキスト ボックス 365"/>
        <xdr:cNvSpPr txBox="1"/>
      </xdr:nvSpPr>
      <xdr:spPr>
        <a:xfrm>
          <a:off x="2717800" y="130032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78</xdr:row>
      <xdr:rowOff>12700</xdr:rowOff>
    </xdr:from>
    <xdr:to>
      <xdr:col>11</xdr:col>
      <xdr:colOff>9525</xdr:colOff>
      <xdr:row>78</xdr:row>
      <xdr:rowOff>85852</xdr:rowOff>
    </xdr:to>
    <xdr:cxnSp macro="">
      <xdr:nvCxnSpPr>
        <xdr:cNvPr id="367" name="直線コネクタ 366"/>
        <xdr:cNvCxnSpPr/>
      </xdr:nvCxnSpPr>
      <xdr:spPr>
        <a:xfrm flipV="1">
          <a:off x="1320800" y="13385800"/>
          <a:ext cx="889000" cy="731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77</xdr:row>
      <xdr:rowOff>41911</xdr:rowOff>
    </xdr:from>
    <xdr:to>
      <xdr:col>11</xdr:col>
      <xdr:colOff>60325</xdr:colOff>
      <xdr:row>77</xdr:row>
      <xdr:rowOff>143511</xdr:rowOff>
    </xdr:to>
    <xdr:sp macro="" textlink="">
      <xdr:nvSpPr>
        <xdr:cNvPr id="368" name="フローチャート: 判断 367"/>
        <xdr:cNvSpPr/>
      </xdr:nvSpPr>
      <xdr:spPr>
        <a:xfrm>
          <a:off x="2159000" y="132435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75</xdr:row>
      <xdr:rowOff>153688</xdr:rowOff>
    </xdr:from>
    <xdr:ext cx="762000" cy="259045"/>
    <xdr:sp macro="" textlink="">
      <xdr:nvSpPr>
        <xdr:cNvPr id="369" name="テキスト ボックス 368"/>
        <xdr:cNvSpPr txBox="1"/>
      </xdr:nvSpPr>
      <xdr:spPr>
        <a:xfrm>
          <a:off x="1828800" y="130124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77</xdr:row>
      <xdr:rowOff>32765</xdr:rowOff>
    </xdr:from>
    <xdr:to>
      <xdr:col>6</xdr:col>
      <xdr:colOff>171450</xdr:colOff>
      <xdr:row>77</xdr:row>
      <xdr:rowOff>134365</xdr:rowOff>
    </xdr:to>
    <xdr:sp macro="" textlink="">
      <xdr:nvSpPr>
        <xdr:cNvPr id="370" name="フローチャート: 判断 369"/>
        <xdr:cNvSpPr/>
      </xdr:nvSpPr>
      <xdr:spPr>
        <a:xfrm>
          <a:off x="1270000" y="132344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75</xdr:row>
      <xdr:rowOff>144542</xdr:rowOff>
    </xdr:from>
    <xdr:ext cx="762000" cy="259045"/>
    <xdr:sp macro="" textlink="">
      <xdr:nvSpPr>
        <xdr:cNvPr id="371" name="テキスト ボックス 370"/>
        <xdr:cNvSpPr txBox="1"/>
      </xdr:nvSpPr>
      <xdr:spPr>
        <a:xfrm>
          <a:off x="939800" y="130032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72" name="テキスト ボックス 371"/>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73" name="テキスト ボックス 372"/>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74" name="テキスト ボックス 373"/>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75" name="テキスト ボックス 374"/>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76" name="テキスト ボックス 375"/>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78</xdr:row>
      <xdr:rowOff>76200</xdr:rowOff>
    </xdr:from>
    <xdr:to>
      <xdr:col>24</xdr:col>
      <xdr:colOff>76200</xdr:colOff>
      <xdr:row>79</xdr:row>
      <xdr:rowOff>6350</xdr:rowOff>
    </xdr:to>
    <xdr:sp macro="" textlink="">
      <xdr:nvSpPr>
        <xdr:cNvPr id="377" name="楕円 376"/>
        <xdr:cNvSpPr/>
      </xdr:nvSpPr>
      <xdr:spPr>
        <a:xfrm>
          <a:off x="4775200" y="13449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78</xdr:row>
      <xdr:rowOff>48277</xdr:rowOff>
    </xdr:from>
    <xdr:ext cx="762000" cy="259045"/>
    <xdr:sp macro="" textlink="">
      <xdr:nvSpPr>
        <xdr:cNvPr id="378" name="公債費該当値テキスト"/>
        <xdr:cNvSpPr txBox="1"/>
      </xdr:nvSpPr>
      <xdr:spPr>
        <a:xfrm>
          <a:off x="4914900" y="13421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78</xdr:row>
      <xdr:rowOff>39624</xdr:rowOff>
    </xdr:from>
    <xdr:to>
      <xdr:col>20</xdr:col>
      <xdr:colOff>38100</xdr:colOff>
      <xdr:row>78</xdr:row>
      <xdr:rowOff>141224</xdr:rowOff>
    </xdr:to>
    <xdr:sp macro="" textlink="">
      <xdr:nvSpPr>
        <xdr:cNvPr id="379" name="楕円 378"/>
        <xdr:cNvSpPr/>
      </xdr:nvSpPr>
      <xdr:spPr>
        <a:xfrm>
          <a:off x="3937000" y="134127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78</xdr:row>
      <xdr:rowOff>126001</xdr:rowOff>
    </xdr:from>
    <xdr:ext cx="736600" cy="259045"/>
    <xdr:sp macro="" textlink="">
      <xdr:nvSpPr>
        <xdr:cNvPr id="380" name="テキスト ボックス 379"/>
        <xdr:cNvSpPr txBox="1"/>
      </xdr:nvSpPr>
      <xdr:spPr>
        <a:xfrm>
          <a:off x="3606800" y="1349910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78</xdr:row>
      <xdr:rowOff>7620</xdr:rowOff>
    </xdr:from>
    <xdr:to>
      <xdr:col>15</xdr:col>
      <xdr:colOff>149225</xdr:colOff>
      <xdr:row>78</xdr:row>
      <xdr:rowOff>109220</xdr:rowOff>
    </xdr:to>
    <xdr:sp macro="" textlink="">
      <xdr:nvSpPr>
        <xdr:cNvPr id="381" name="楕円 380"/>
        <xdr:cNvSpPr/>
      </xdr:nvSpPr>
      <xdr:spPr>
        <a:xfrm>
          <a:off x="3048000" y="133807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78</xdr:row>
      <xdr:rowOff>93997</xdr:rowOff>
    </xdr:from>
    <xdr:ext cx="762000" cy="259045"/>
    <xdr:sp macro="" textlink="">
      <xdr:nvSpPr>
        <xdr:cNvPr id="382" name="テキスト ボックス 381"/>
        <xdr:cNvSpPr txBox="1"/>
      </xdr:nvSpPr>
      <xdr:spPr>
        <a:xfrm>
          <a:off x="2717800" y="134670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77</xdr:row>
      <xdr:rowOff>133350</xdr:rowOff>
    </xdr:from>
    <xdr:to>
      <xdr:col>11</xdr:col>
      <xdr:colOff>60325</xdr:colOff>
      <xdr:row>78</xdr:row>
      <xdr:rowOff>63500</xdr:rowOff>
    </xdr:to>
    <xdr:sp macro="" textlink="">
      <xdr:nvSpPr>
        <xdr:cNvPr id="383" name="楕円 382"/>
        <xdr:cNvSpPr/>
      </xdr:nvSpPr>
      <xdr:spPr>
        <a:xfrm>
          <a:off x="2159000" y="13335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78</xdr:row>
      <xdr:rowOff>48277</xdr:rowOff>
    </xdr:from>
    <xdr:ext cx="762000" cy="259045"/>
    <xdr:sp macro="" textlink="">
      <xdr:nvSpPr>
        <xdr:cNvPr id="384" name="テキスト ボックス 383"/>
        <xdr:cNvSpPr txBox="1"/>
      </xdr:nvSpPr>
      <xdr:spPr>
        <a:xfrm>
          <a:off x="1828800" y="13421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78</xdr:row>
      <xdr:rowOff>35052</xdr:rowOff>
    </xdr:from>
    <xdr:to>
      <xdr:col>6</xdr:col>
      <xdr:colOff>171450</xdr:colOff>
      <xdr:row>78</xdr:row>
      <xdr:rowOff>136652</xdr:rowOff>
    </xdr:to>
    <xdr:sp macro="" textlink="">
      <xdr:nvSpPr>
        <xdr:cNvPr id="385" name="楕円 384"/>
        <xdr:cNvSpPr/>
      </xdr:nvSpPr>
      <xdr:spPr>
        <a:xfrm>
          <a:off x="1270000" y="134081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78</xdr:row>
      <xdr:rowOff>121429</xdr:rowOff>
    </xdr:from>
    <xdr:ext cx="762000" cy="259045"/>
    <xdr:sp macro="" textlink="">
      <xdr:nvSpPr>
        <xdr:cNvPr id="386" name="テキスト ボックス 385"/>
        <xdr:cNvSpPr txBox="1"/>
      </xdr:nvSpPr>
      <xdr:spPr>
        <a:xfrm>
          <a:off x="939800" y="134945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387" name="正方形/長方形 386"/>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388" name="正方形/長方形 387"/>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389" name="正方形/長方形 388"/>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390" name="正方形/長方形 389"/>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391" name="正方形/長方形 390"/>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392" name="正方形/長方形 391"/>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山形県平均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393" name="正方形/長方形 392"/>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394" name="正方形/長方形 393"/>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395" name="正方形/長方形 394"/>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396" name="正方形/長方形 395"/>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397" name="テキスト ボックス 396"/>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　 公債費以外では、人件費と補助費の推移が大きく影響している。</a:t>
          </a:r>
          <a:r>
            <a:rPr kumimoji="1" lang="ja-JP" altLang="en-US" sz="1100">
              <a:solidFill>
                <a:schemeClr val="dk1"/>
              </a:solidFill>
              <a:effectLst/>
              <a:latin typeface="+mn-lt"/>
              <a:ea typeface="+mn-ea"/>
              <a:cs typeface="+mn-cs"/>
            </a:rPr>
            <a:t>普通会計部門の職員数は、平成</a:t>
          </a:r>
          <a:r>
            <a:rPr kumimoji="1" lang="en-US" altLang="ja-JP" sz="1100">
              <a:solidFill>
                <a:schemeClr val="dk1"/>
              </a:solidFill>
              <a:effectLst/>
              <a:latin typeface="+mn-lt"/>
              <a:ea typeface="+mn-ea"/>
              <a:cs typeface="+mn-cs"/>
            </a:rPr>
            <a:t>18</a:t>
          </a:r>
          <a:r>
            <a:rPr kumimoji="1" lang="ja-JP" altLang="en-US" sz="1100">
              <a:solidFill>
                <a:schemeClr val="dk1"/>
              </a:solidFill>
              <a:effectLst/>
              <a:latin typeface="+mn-lt"/>
              <a:ea typeface="+mn-ea"/>
              <a:cs typeface="+mn-cs"/>
            </a:rPr>
            <a:t>年度</a:t>
          </a:r>
          <a:r>
            <a:rPr kumimoji="1" lang="en-US" altLang="ja-JP" sz="1100">
              <a:solidFill>
                <a:schemeClr val="dk1"/>
              </a:solidFill>
              <a:effectLst/>
              <a:latin typeface="+mn-lt"/>
              <a:ea typeface="+mn-ea"/>
              <a:cs typeface="+mn-cs"/>
            </a:rPr>
            <a:t>106</a:t>
          </a:r>
          <a:r>
            <a:rPr kumimoji="1" lang="ja-JP" altLang="en-US" sz="1100">
              <a:solidFill>
                <a:schemeClr val="dk1"/>
              </a:solidFill>
              <a:effectLst/>
              <a:latin typeface="+mn-lt"/>
              <a:ea typeface="+mn-ea"/>
              <a:cs typeface="+mn-cs"/>
            </a:rPr>
            <a:t>名に対して、令和元年度</a:t>
          </a:r>
          <a:r>
            <a:rPr kumimoji="1" lang="en-US" altLang="ja-JP" sz="1100">
              <a:solidFill>
                <a:schemeClr val="dk1"/>
              </a:solidFill>
              <a:effectLst/>
              <a:latin typeface="+mn-lt"/>
              <a:ea typeface="+mn-ea"/>
              <a:cs typeface="+mn-cs"/>
            </a:rPr>
            <a:t>92</a:t>
          </a:r>
          <a:r>
            <a:rPr kumimoji="1" lang="ja-JP" altLang="en-US" sz="1100">
              <a:solidFill>
                <a:schemeClr val="dk1"/>
              </a:solidFill>
              <a:effectLst/>
              <a:latin typeface="+mn-lt"/>
              <a:ea typeface="+mn-ea"/>
              <a:cs typeface="+mn-cs"/>
            </a:rPr>
            <a:t>名と</a:t>
          </a:r>
          <a:r>
            <a:rPr kumimoji="1" lang="en-US" altLang="ja-JP" sz="1100">
              <a:solidFill>
                <a:schemeClr val="dk1"/>
              </a:solidFill>
              <a:effectLst/>
              <a:latin typeface="+mn-lt"/>
              <a:ea typeface="+mn-ea"/>
              <a:cs typeface="+mn-cs"/>
            </a:rPr>
            <a:t>14</a:t>
          </a:r>
          <a:r>
            <a:rPr kumimoji="1" lang="ja-JP" altLang="en-US" sz="1100">
              <a:solidFill>
                <a:schemeClr val="dk1"/>
              </a:solidFill>
              <a:effectLst/>
              <a:latin typeface="+mn-lt"/>
              <a:ea typeface="+mn-ea"/>
              <a:cs typeface="+mn-cs"/>
            </a:rPr>
            <a:t>名減少している。</a:t>
          </a:r>
          <a:r>
            <a:rPr kumimoji="1" lang="ja-JP" altLang="ja-JP" sz="1100">
              <a:solidFill>
                <a:schemeClr val="dk1"/>
              </a:solidFill>
              <a:effectLst/>
              <a:latin typeface="+mn-lt"/>
              <a:ea typeface="+mn-ea"/>
              <a:cs typeface="+mn-cs"/>
            </a:rPr>
            <a:t>今後は一定数を確保する方針であるため</a:t>
          </a:r>
          <a:r>
            <a:rPr kumimoji="1" lang="ja-JP" altLang="en-US"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人件費は横ばいで推移すると見込まれる。補助費では、病院事業会計、介護保険特別会計、下水道事業等公営企業会計への繰出金が多額になっていることから、独立採算の原則に立ち返った料金の見直しなどにより、普通会計の負担額を減らしていくよう努める。</a:t>
          </a:r>
          <a:endParaRPr lang="ja-JP" altLang="ja-JP" sz="1400">
            <a:effectLst/>
          </a:endParaRPr>
        </a:p>
      </xdr:txBody>
    </xdr:sp>
    <xdr:clientData/>
  </xdr:twoCellAnchor>
  <xdr:oneCellAnchor>
    <xdr:from>
      <xdr:col>62</xdr:col>
      <xdr:colOff>6350</xdr:colOff>
      <xdr:row>69</xdr:row>
      <xdr:rowOff>107950</xdr:rowOff>
    </xdr:from>
    <xdr:ext cx="298543" cy="225703"/>
    <xdr:sp macro="" textlink="">
      <xdr:nvSpPr>
        <xdr:cNvPr id="398" name="テキスト ボックス 397"/>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399" name="直線コネクタ 398"/>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400" name="テキスト ボックス 399"/>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81</xdr:row>
      <xdr:rowOff>69850</xdr:rowOff>
    </xdr:from>
    <xdr:to>
      <xdr:col>85</xdr:col>
      <xdr:colOff>66675</xdr:colOff>
      <xdr:row>81</xdr:row>
      <xdr:rowOff>69850</xdr:rowOff>
    </xdr:to>
    <xdr:cxnSp macro="">
      <xdr:nvCxnSpPr>
        <xdr:cNvPr id="401" name="直線コネクタ 400"/>
        <xdr:cNvCxnSpPr/>
      </xdr:nvCxnSpPr>
      <xdr:spPr>
        <a:xfrm>
          <a:off x="12446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80</xdr:row>
      <xdr:rowOff>99077</xdr:rowOff>
    </xdr:from>
    <xdr:ext cx="508000" cy="259045"/>
    <xdr:sp macro="" textlink="">
      <xdr:nvSpPr>
        <xdr:cNvPr id="402" name="テキスト ボックス 401"/>
        <xdr:cNvSpPr txBox="1"/>
      </xdr:nvSpPr>
      <xdr:spPr>
        <a:xfrm>
          <a:off x="11938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78</xdr:row>
      <xdr:rowOff>127000</xdr:rowOff>
    </xdr:from>
    <xdr:to>
      <xdr:col>85</xdr:col>
      <xdr:colOff>66675</xdr:colOff>
      <xdr:row>78</xdr:row>
      <xdr:rowOff>127000</xdr:rowOff>
    </xdr:to>
    <xdr:cxnSp macro="">
      <xdr:nvCxnSpPr>
        <xdr:cNvPr id="403" name="直線コネクタ 402"/>
        <xdr:cNvCxnSpPr/>
      </xdr:nvCxnSpPr>
      <xdr:spPr>
        <a:xfrm>
          <a:off x="12446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77</xdr:row>
      <xdr:rowOff>156227</xdr:rowOff>
    </xdr:from>
    <xdr:ext cx="508000" cy="259045"/>
    <xdr:sp macro="" textlink="">
      <xdr:nvSpPr>
        <xdr:cNvPr id="404" name="テキスト ボックス 403"/>
        <xdr:cNvSpPr txBox="1"/>
      </xdr:nvSpPr>
      <xdr:spPr>
        <a:xfrm>
          <a:off x="11938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76</xdr:row>
      <xdr:rowOff>12700</xdr:rowOff>
    </xdr:from>
    <xdr:to>
      <xdr:col>85</xdr:col>
      <xdr:colOff>66675</xdr:colOff>
      <xdr:row>76</xdr:row>
      <xdr:rowOff>12700</xdr:rowOff>
    </xdr:to>
    <xdr:cxnSp macro="">
      <xdr:nvCxnSpPr>
        <xdr:cNvPr id="405" name="直線コネクタ 404"/>
        <xdr:cNvCxnSpPr/>
      </xdr:nvCxnSpPr>
      <xdr:spPr>
        <a:xfrm>
          <a:off x="12446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75</xdr:row>
      <xdr:rowOff>41927</xdr:rowOff>
    </xdr:from>
    <xdr:ext cx="508000" cy="259045"/>
    <xdr:sp macro="" textlink="">
      <xdr:nvSpPr>
        <xdr:cNvPr id="406" name="テキスト ボックス 405"/>
        <xdr:cNvSpPr txBox="1"/>
      </xdr:nvSpPr>
      <xdr:spPr>
        <a:xfrm>
          <a:off x="11938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73</xdr:row>
      <xdr:rowOff>69850</xdr:rowOff>
    </xdr:from>
    <xdr:to>
      <xdr:col>85</xdr:col>
      <xdr:colOff>66675</xdr:colOff>
      <xdr:row>73</xdr:row>
      <xdr:rowOff>69850</xdr:rowOff>
    </xdr:to>
    <xdr:cxnSp macro="">
      <xdr:nvCxnSpPr>
        <xdr:cNvPr id="407" name="直線コネクタ 406"/>
        <xdr:cNvCxnSpPr/>
      </xdr:nvCxnSpPr>
      <xdr:spPr>
        <a:xfrm>
          <a:off x="12446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72</xdr:row>
      <xdr:rowOff>99077</xdr:rowOff>
    </xdr:from>
    <xdr:ext cx="508000" cy="259045"/>
    <xdr:sp macro="" textlink="">
      <xdr:nvSpPr>
        <xdr:cNvPr id="408" name="テキスト ボックス 407"/>
        <xdr:cNvSpPr txBox="1"/>
      </xdr:nvSpPr>
      <xdr:spPr>
        <a:xfrm>
          <a:off x="11938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09" name="直線コネクタ 408"/>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10" name="テキスト ボックス 409"/>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11" name="公債費以外グラフ枠"/>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72</xdr:row>
      <xdr:rowOff>117856</xdr:rowOff>
    </xdr:from>
    <xdr:to>
      <xdr:col>82</xdr:col>
      <xdr:colOff>107950</xdr:colOff>
      <xdr:row>80</xdr:row>
      <xdr:rowOff>140715</xdr:rowOff>
    </xdr:to>
    <xdr:cxnSp macro="">
      <xdr:nvCxnSpPr>
        <xdr:cNvPr id="412" name="直線コネクタ 411"/>
        <xdr:cNvCxnSpPr/>
      </xdr:nvCxnSpPr>
      <xdr:spPr>
        <a:xfrm flipV="1">
          <a:off x="16510000" y="12462256"/>
          <a:ext cx="0" cy="139445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80</xdr:row>
      <xdr:rowOff>112792</xdr:rowOff>
    </xdr:from>
    <xdr:ext cx="762000" cy="259045"/>
    <xdr:sp macro="" textlink="">
      <xdr:nvSpPr>
        <xdr:cNvPr id="413" name="公債費以外最小値テキスト"/>
        <xdr:cNvSpPr txBox="1"/>
      </xdr:nvSpPr>
      <xdr:spPr>
        <a:xfrm>
          <a:off x="16598900" y="138287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80</xdr:row>
      <xdr:rowOff>140715</xdr:rowOff>
    </xdr:from>
    <xdr:to>
      <xdr:col>82</xdr:col>
      <xdr:colOff>196850</xdr:colOff>
      <xdr:row>80</xdr:row>
      <xdr:rowOff>140715</xdr:rowOff>
    </xdr:to>
    <xdr:cxnSp macro="">
      <xdr:nvCxnSpPr>
        <xdr:cNvPr id="414" name="直線コネクタ 413"/>
        <xdr:cNvCxnSpPr/>
      </xdr:nvCxnSpPr>
      <xdr:spPr>
        <a:xfrm>
          <a:off x="16421100" y="138567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71</xdr:row>
      <xdr:rowOff>32783</xdr:rowOff>
    </xdr:from>
    <xdr:ext cx="762000" cy="259045"/>
    <xdr:sp macro="" textlink="">
      <xdr:nvSpPr>
        <xdr:cNvPr id="415" name="公債費以外最大値テキスト"/>
        <xdr:cNvSpPr txBox="1"/>
      </xdr:nvSpPr>
      <xdr:spPr>
        <a:xfrm>
          <a:off x="16598900" y="122057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72</xdr:row>
      <xdr:rowOff>117856</xdr:rowOff>
    </xdr:from>
    <xdr:to>
      <xdr:col>82</xdr:col>
      <xdr:colOff>196850</xdr:colOff>
      <xdr:row>72</xdr:row>
      <xdr:rowOff>117856</xdr:rowOff>
    </xdr:to>
    <xdr:cxnSp macro="">
      <xdr:nvCxnSpPr>
        <xdr:cNvPr id="416" name="直線コネクタ 415"/>
        <xdr:cNvCxnSpPr/>
      </xdr:nvCxnSpPr>
      <xdr:spPr>
        <a:xfrm>
          <a:off x="16421100" y="124622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76</xdr:row>
      <xdr:rowOff>113285</xdr:rowOff>
    </xdr:from>
    <xdr:to>
      <xdr:col>82</xdr:col>
      <xdr:colOff>107950</xdr:colOff>
      <xdr:row>77</xdr:row>
      <xdr:rowOff>120142</xdr:rowOff>
    </xdr:to>
    <xdr:cxnSp macro="">
      <xdr:nvCxnSpPr>
        <xdr:cNvPr id="417" name="直線コネクタ 416"/>
        <xdr:cNvCxnSpPr/>
      </xdr:nvCxnSpPr>
      <xdr:spPr>
        <a:xfrm flipV="1">
          <a:off x="15671800" y="13143485"/>
          <a:ext cx="838200" cy="1783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75</xdr:row>
      <xdr:rowOff>79011</xdr:rowOff>
    </xdr:from>
    <xdr:ext cx="762000" cy="259045"/>
    <xdr:sp macro="" textlink="">
      <xdr:nvSpPr>
        <xdr:cNvPr id="418" name="公債費以外平均値テキスト"/>
        <xdr:cNvSpPr txBox="1"/>
      </xdr:nvSpPr>
      <xdr:spPr>
        <a:xfrm>
          <a:off x="16598900" y="1293776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76</xdr:row>
      <xdr:rowOff>62485</xdr:rowOff>
    </xdr:from>
    <xdr:to>
      <xdr:col>82</xdr:col>
      <xdr:colOff>158750</xdr:colOff>
      <xdr:row>76</xdr:row>
      <xdr:rowOff>164085</xdr:rowOff>
    </xdr:to>
    <xdr:sp macro="" textlink="">
      <xdr:nvSpPr>
        <xdr:cNvPr id="419" name="フローチャート: 判断 418"/>
        <xdr:cNvSpPr/>
      </xdr:nvSpPr>
      <xdr:spPr>
        <a:xfrm>
          <a:off x="16459200" y="130926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76</xdr:row>
      <xdr:rowOff>117856</xdr:rowOff>
    </xdr:from>
    <xdr:to>
      <xdr:col>78</xdr:col>
      <xdr:colOff>69850</xdr:colOff>
      <xdr:row>77</xdr:row>
      <xdr:rowOff>120142</xdr:rowOff>
    </xdr:to>
    <xdr:cxnSp macro="">
      <xdr:nvCxnSpPr>
        <xdr:cNvPr id="420" name="直線コネクタ 419"/>
        <xdr:cNvCxnSpPr/>
      </xdr:nvCxnSpPr>
      <xdr:spPr>
        <a:xfrm>
          <a:off x="14782800" y="13148056"/>
          <a:ext cx="889000" cy="1737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76</xdr:row>
      <xdr:rowOff>48768</xdr:rowOff>
    </xdr:from>
    <xdr:to>
      <xdr:col>78</xdr:col>
      <xdr:colOff>120650</xdr:colOff>
      <xdr:row>76</xdr:row>
      <xdr:rowOff>150368</xdr:rowOff>
    </xdr:to>
    <xdr:sp macro="" textlink="">
      <xdr:nvSpPr>
        <xdr:cNvPr id="421" name="フローチャート: 判断 420"/>
        <xdr:cNvSpPr/>
      </xdr:nvSpPr>
      <xdr:spPr>
        <a:xfrm>
          <a:off x="15621000" y="130789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74</xdr:row>
      <xdr:rowOff>160545</xdr:rowOff>
    </xdr:from>
    <xdr:ext cx="736600" cy="259045"/>
    <xdr:sp macro="" textlink="">
      <xdr:nvSpPr>
        <xdr:cNvPr id="422" name="テキスト ボックス 421"/>
        <xdr:cNvSpPr txBox="1"/>
      </xdr:nvSpPr>
      <xdr:spPr>
        <a:xfrm>
          <a:off x="15290800" y="1284784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76</xdr:row>
      <xdr:rowOff>21844</xdr:rowOff>
    </xdr:from>
    <xdr:to>
      <xdr:col>73</xdr:col>
      <xdr:colOff>180975</xdr:colOff>
      <xdr:row>76</xdr:row>
      <xdr:rowOff>117856</xdr:rowOff>
    </xdr:to>
    <xdr:cxnSp macro="">
      <xdr:nvCxnSpPr>
        <xdr:cNvPr id="423" name="直線コネクタ 422"/>
        <xdr:cNvCxnSpPr/>
      </xdr:nvCxnSpPr>
      <xdr:spPr>
        <a:xfrm>
          <a:off x="13893800" y="13052044"/>
          <a:ext cx="889000" cy="960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76</xdr:row>
      <xdr:rowOff>35052</xdr:rowOff>
    </xdr:from>
    <xdr:to>
      <xdr:col>74</xdr:col>
      <xdr:colOff>31750</xdr:colOff>
      <xdr:row>76</xdr:row>
      <xdr:rowOff>136652</xdr:rowOff>
    </xdr:to>
    <xdr:sp macro="" textlink="">
      <xdr:nvSpPr>
        <xdr:cNvPr id="424" name="フローチャート: 判断 423"/>
        <xdr:cNvSpPr/>
      </xdr:nvSpPr>
      <xdr:spPr>
        <a:xfrm>
          <a:off x="14732000" y="130652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74</xdr:row>
      <xdr:rowOff>146829</xdr:rowOff>
    </xdr:from>
    <xdr:ext cx="762000" cy="259045"/>
    <xdr:sp macro="" textlink="">
      <xdr:nvSpPr>
        <xdr:cNvPr id="425" name="テキスト ボックス 424"/>
        <xdr:cNvSpPr txBox="1"/>
      </xdr:nvSpPr>
      <xdr:spPr>
        <a:xfrm>
          <a:off x="14401800" y="128341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74</xdr:row>
      <xdr:rowOff>85852</xdr:rowOff>
    </xdr:from>
    <xdr:to>
      <xdr:col>69</xdr:col>
      <xdr:colOff>92075</xdr:colOff>
      <xdr:row>76</xdr:row>
      <xdr:rowOff>21844</xdr:rowOff>
    </xdr:to>
    <xdr:cxnSp macro="">
      <xdr:nvCxnSpPr>
        <xdr:cNvPr id="426" name="直線コネクタ 425"/>
        <xdr:cNvCxnSpPr/>
      </xdr:nvCxnSpPr>
      <xdr:spPr>
        <a:xfrm>
          <a:off x="13004800" y="12773152"/>
          <a:ext cx="889000" cy="2788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75</xdr:row>
      <xdr:rowOff>151637</xdr:rowOff>
    </xdr:from>
    <xdr:to>
      <xdr:col>69</xdr:col>
      <xdr:colOff>142875</xdr:colOff>
      <xdr:row>76</xdr:row>
      <xdr:rowOff>81787</xdr:rowOff>
    </xdr:to>
    <xdr:sp macro="" textlink="">
      <xdr:nvSpPr>
        <xdr:cNvPr id="427" name="フローチャート: 判断 426"/>
        <xdr:cNvSpPr/>
      </xdr:nvSpPr>
      <xdr:spPr>
        <a:xfrm>
          <a:off x="13843000" y="130103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76</xdr:row>
      <xdr:rowOff>66564</xdr:rowOff>
    </xdr:from>
    <xdr:ext cx="762000" cy="259045"/>
    <xdr:sp macro="" textlink="">
      <xdr:nvSpPr>
        <xdr:cNvPr id="428" name="テキスト ボックス 427"/>
        <xdr:cNvSpPr txBox="1"/>
      </xdr:nvSpPr>
      <xdr:spPr>
        <a:xfrm>
          <a:off x="13512800" y="130967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75</xdr:row>
      <xdr:rowOff>41910</xdr:rowOff>
    </xdr:from>
    <xdr:to>
      <xdr:col>65</xdr:col>
      <xdr:colOff>53975</xdr:colOff>
      <xdr:row>75</xdr:row>
      <xdr:rowOff>143510</xdr:rowOff>
    </xdr:to>
    <xdr:sp macro="" textlink="">
      <xdr:nvSpPr>
        <xdr:cNvPr id="429" name="フローチャート: 判断 428"/>
        <xdr:cNvSpPr/>
      </xdr:nvSpPr>
      <xdr:spPr>
        <a:xfrm>
          <a:off x="12954000" y="129006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75</xdr:row>
      <xdr:rowOff>128288</xdr:rowOff>
    </xdr:from>
    <xdr:ext cx="762000" cy="259045"/>
    <xdr:sp macro="" textlink="">
      <xdr:nvSpPr>
        <xdr:cNvPr id="430" name="テキスト ボックス 429"/>
        <xdr:cNvSpPr txBox="1"/>
      </xdr:nvSpPr>
      <xdr:spPr>
        <a:xfrm>
          <a:off x="12623800" y="129870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31" name="テキスト ボックス 430"/>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32" name="テキスト ボックス 431"/>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33" name="テキスト ボックス 432"/>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34" name="テキスト ボックス 433"/>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35" name="テキスト ボックス 434"/>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76</xdr:row>
      <xdr:rowOff>62485</xdr:rowOff>
    </xdr:from>
    <xdr:to>
      <xdr:col>82</xdr:col>
      <xdr:colOff>158750</xdr:colOff>
      <xdr:row>76</xdr:row>
      <xdr:rowOff>164085</xdr:rowOff>
    </xdr:to>
    <xdr:sp macro="" textlink="">
      <xdr:nvSpPr>
        <xdr:cNvPr id="436" name="楕円 435"/>
        <xdr:cNvSpPr/>
      </xdr:nvSpPr>
      <xdr:spPr>
        <a:xfrm>
          <a:off x="16459200" y="130926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76</xdr:row>
      <xdr:rowOff>34562</xdr:rowOff>
    </xdr:from>
    <xdr:ext cx="762000" cy="259045"/>
    <xdr:sp macro="" textlink="">
      <xdr:nvSpPr>
        <xdr:cNvPr id="437" name="公債費以外該当値テキスト"/>
        <xdr:cNvSpPr txBox="1"/>
      </xdr:nvSpPr>
      <xdr:spPr>
        <a:xfrm>
          <a:off x="16598900" y="130647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77</xdr:row>
      <xdr:rowOff>69342</xdr:rowOff>
    </xdr:from>
    <xdr:to>
      <xdr:col>78</xdr:col>
      <xdr:colOff>120650</xdr:colOff>
      <xdr:row>77</xdr:row>
      <xdr:rowOff>170942</xdr:rowOff>
    </xdr:to>
    <xdr:sp macro="" textlink="">
      <xdr:nvSpPr>
        <xdr:cNvPr id="438" name="楕円 437"/>
        <xdr:cNvSpPr/>
      </xdr:nvSpPr>
      <xdr:spPr>
        <a:xfrm>
          <a:off x="15621000" y="132709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77</xdr:row>
      <xdr:rowOff>155719</xdr:rowOff>
    </xdr:from>
    <xdr:ext cx="736600" cy="259045"/>
    <xdr:sp macro="" textlink="">
      <xdr:nvSpPr>
        <xdr:cNvPr id="439" name="テキスト ボックス 438"/>
        <xdr:cNvSpPr txBox="1"/>
      </xdr:nvSpPr>
      <xdr:spPr>
        <a:xfrm>
          <a:off x="15290800" y="1335736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76</xdr:row>
      <xdr:rowOff>67056</xdr:rowOff>
    </xdr:from>
    <xdr:to>
      <xdr:col>74</xdr:col>
      <xdr:colOff>31750</xdr:colOff>
      <xdr:row>76</xdr:row>
      <xdr:rowOff>168656</xdr:rowOff>
    </xdr:to>
    <xdr:sp macro="" textlink="">
      <xdr:nvSpPr>
        <xdr:cNvPr id="440" name="楕円 439"/>
        <xdr:cNvSpPr/>
      </xdr:nvSpPr>
      <xdr:spPr>
        <a:xfrm>
          <a:off x="14732000" y="130972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76</xdr:row>
      <xdr:rowOff>153433</xdr:rowOff>
    </xdr:from>
    <xdr:ext cx="762000" cy="259045"/>
    <xdr:sp macro="" textlink="">
      <xdr:nvSpPr>
        <xdr:cNvPr id="441" name="テキスト ボックス 440"/>
        <xdr:cNvSpPr txBox="1"/>
      </xdr:nvSpPr>
      <xdr:spPr>
        <a:xfrm>
          <a:off x="14401800" y="131836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75</xdr:row>
      <xdr:rowOff>142494</xdr:rowOff>
    </xdr:from>
    <xdr:to>
      <xdr:col>69</xdr:col>
      <xdr:colOff>142875</xdr:colOff>
      <xdr:row>76</xdr:row>
      <xdr:rowOff>72644</xdr:rowOff>
    </xdr:to>
    <xdr:sp macro="" textlink="">
      <xdr:nvSpPr>
        <xdr:cNvPr id="442" name="楕円 441"/>
        <xdr:cNvSpPr/>
      </xdr:nvSpPr>
      <xdr:spPr>
        <a:xfrm>
          <a:off x="13843000" y="130012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74</xdr:row>
      <xdr:rowOff>82821</xdr:rowOff>
    </xdr:from>
    <xdr:ext cx="762000" cy="259045"/>
    <xdr:sp macro="" textlink="">
      <xdr:nvSpPr>
        <xdr:cNvPr id="443" name="テキスト ボックス 442"/>
        <xdr:cNvSpPr txBox="1"/>
      </xdr:nvSpPr>
      <xdr:spPr>
        <a:xfrm>
          <a:off x="13512800" y="127701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74</xdr:row>
      <xdr:rowOff>35052</xdr:rowOff>
    </xdr:from>
    <xdr:to>
      <xdr:col>65</xdr:col>
      <xdr:colOff>53975</xdr:colOff>
      <xdr:row>74</xdr:row>
      <xdr:rowOff>136652</xdr:rowOff>
    </xdr:to>
    <xdr:sp macro="" textlink="">
      <xdr:nvSpPr>
        <xdr:cNvPr id="444" name="楕円 443"/>
        <xdr:cNvSpPr/>
      </xdr:nvSpPr>
      <xdr:spPr>
        <a:xfrm>
          <a:off x="12954000" y="127223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72</xdr:row>
      <xdr:rowOff>146829</xdr:rowOff>
    </xdr:from>
    <xdr:ext cx="762000" cy="259045"/>
    <xdr:sp macro="" textlink="">
      <xdr:nvSpPr>
        <xdr:cNvPr id="445" name="テキスト ボックス 444"/>
        <xdr:cNvSpPr txBox="1"/>
      </xdr:nvSpPr>
      <xdr:spPr>
        <a:xfrm>
          <a:off x="12623800" y="124912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 xmlns:a16="http://schemas.microsoft.com/office/drawing/2014/main" id="{00000000-0008-0000-0000-0000B94101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山形県西川町</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21</xdr:row>
      <xdr:rowOff>146702</xdr:rowOff>
    </xdr:from>
    <xdr:ext cx="762000" cy="259045"/>
    <xdr:sp macro="" textlink="">
      <xdr:nvSpPr>
        <xdr:cNvPr id="31" name="テキスト ボックス 30"/>
        <xdr:cNvSpPr txBox="1"/>
      </xdr:nvSpPr>
      <xdr:spPr>
        <a:xfrm>
          <a:off x="13843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20</xdr:row>
      <xdr:rowOff>3175</xdr:rowOff>
    </xdr:from>
    <xdr:to>
      <xdr:col>33</xdr:col>
      <xdr:colOff>114300</xdr:colOff>
      <xdr:row>20</xdr:row>
      <xdr:rowOff>3175</xdr:rowOff>
    </xdr:to>
    <xdr:cxnSp macro="">
      <xdr:nvCxnSpPr>
        <xdr:cNvPr id="32" name="直線コネクタ 31"/>
        <xdr:cNvCxnSpPr/>
      </xdr:nvCxnSpPr>
      <xdr:spPr bwMode="auto">
        <a:xfrm>
          <a:off x="2159000" y="34798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32402</xdr:rowOff>
    </xdr:from>
    <xdr:ext cx="762000" cy="259045"/>
    <xdr:sp macro="" textlink="">
      <xdr:nvSpPr>
        <xdr:cNvPr id="33" name="テキスト ボックス 32"/>
        <xdr:cNvSpPr txBox="1"/>
      </xdr:nvSpPr>
      <xdr:spPr>
        <a:xfrm>
          <a:off x="1384300" y="3337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17</xdr:row>
      <xdr:rowOff>60325</xdr:rowOff>
    </xdr:from>
    <xdr:to>
      <xdr:col>33</xdr:col>
      <xdr:colOff>114300</xdr:colOff>
      <xdr:row>17</xdr:row>
      <xdr:rowOff>60325</xdr:rowOff>
    </xdr:to>
    <xdr:cxnSp macro="">
      <xdr:nvCxnSpPr>
        <xdr:cNvPr id="34" name="直線コネクタ 33"/>
        <xdr:cNvCxnSpPr/>
      </xdr:nvCxnSpPr>
      <xdr:spPr bwMode="auto">
        <a:xfrm>
          <a:off x="2159000" y="30226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16</xdr:row>
      <xdr:rowOff>89552</xdr:rowOff>
    </xdr:from>
    <xdr:ext cx="762000" cy="259045"/>
    <xdr:sp macro="" textlink="">
      <xdr:nvSpPr>
        <xdr:cNvPr id="35" name="テキスト ボックス 34"/>
        <xdr:cNvSpPr txBox="1"/>
      </xdr:nvSpPr>
      <xdr:spPr>
        <a:xfrm>
          <a:off x="1384300" y="288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14</xdr:row>
      <xdr:rowOff>117475</xdr:rowOff>
    </xdr:from>
    <xdr:to>
      <xdr:col>33</xdr:col>
      <xdr:colOff>114300</xdr:colOff>
      <xdr:row>14</xdr:row>
      <xdr:rowOff>117475</xdr:rowOff>
    </xdr:to>
    <xdr:cxnSp macro="">
      <xdr:nvCxnSpPr>
        <xdr:cNvPr id="36" name="直線コネクタ 35"/>
        <xdr:cNvCxnSpPr/>
      </xdr:nvCxnSpPr>
      <xdr:spPr bwMode="auto">
        <a:xfrm>
          <a:off x="2159000" y="25654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13</xdr:row>
      <xdr:rowOff>146702</xdr:rowOff>
    </xdr:from>
    <xdr:ext cx="762000" cy="259045"/>
    <xdr:sp macro="" textlink="">
      <xdr:nvSpPr>
        <xdr:cNvPr id="37" name="テキスト ボックス 36"/>
        <xdr:cNvSpPr txBox="1"/>
      </xdr:nvSpPr>
      <xdr:spPr>
        <a:xfrm>
          <a:off x="1384300" y="2423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12</xdr:row>
      <xdr:rowOff>3175</xdr:rowOff>
    </xdr:from>
    <xdr:to>
      <xdr:col>33</xdr:col>
      <xdr:colOff>114300</xdr:colOff>
      <xdr:row>12</xdr:row>
      <xdr:rowOff>3175</xdr:rowOff>
    </xdr:to>
    <xdr:cxnSp macro="">
      <xdr:nvCxnSpPr>
        <xdr:cNvPr id="38" name="直線コネクタ 37"/>
        <xdr:cNvCxnSpPr/>
      </xdr:nvCxnSpPr>
      <xdr:spPr bwMode="auto">
        <a:xfrm>
          <a:off x="2159000" y="21082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11</xdr:row>
      <xdr:rowOff>32402</xdr:rowOff>
    </xdr:from>
    <xdr:ext cx="762000" cy="259045"/>
    <xdr:sp macro="" textlink="">
      <xdr:nvSpPr>
        <xdr:cNvPr id="39" name="テキスト ボックス 38"/>
        <xdr:cNvSpPr txBox="1"/>
      </xdr:nvSpPr>
      <xdr:spPr>
        <a:xfrm>
          <a:off x="1384300" y="1965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0" name="直線コネクタ 39"/>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1" name="テキスト ボックス 40"/>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2" name="人口1人当たり決算額の推移グラフ枠130"/>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11</xdr:row>
      <xdr:rowOff>126235</xdr:rowOff>
    </xdr:from>
    <xdr:to>
      <xdr:col>29</xdr:col>
      <xdr:colOff>127000</xdr:colOff>
      <xdr:row>20</xdr:row>
      <xdr:rowOff>34182</xdr:rowOff>
    </xdr:to>
    <xdr:cxnSp macro="">
      <xdr:nvCxnSpPr>
        <xdr:cNvPr id="43" name="直線コネクタ 42"/>
        <xdr:cNvCxnSpPr/>
      </xdr:nvCxnSpPr>
      <xdr:spPr bwMode="auto">
        <a:xfrm flipV="1">
          <a:off x="5651500" y="2059810"/>
          <a:ext cx="0" cy="1450997"/>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20</xdr:row>
      <xdr:rowOff>6259</xdr:rowOff>
    </xdr:from>
    <xdr:ext cx="762000" cy="259045"/>
    <xdr:sp macro="" textlink="">
      <xdr:nvSpPr>
        <xdr:cNvPr id="44" name="人口1人当たり決算額の推移最小値テキスト130"/>
        <xdr:cNvSpPr txBox="1"/>
      </xdr:nvSpPr>
      <xdr:spPr>
        <a:xfrm>
          <a:off x="5740400" y="34828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96,609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20</xdr:row>
      <xdr:rowOff>34182</xdr:rowOff>
    </xdr:from>
    <xdr:to>
      <xdr:col>30</xdr:col>
      <xdr:colOff>25400</xdr:colOff>
      <xdr:row>20</xdr:row>
      <xdr:rowOff>34182</xdr:rowOff>
    </xdr:to>
    <xdr:cxnSp macro="">
      <xdr:nvCxnSpPr>
        <xdr:cNvPr id="45" name="直線コネクタ 44"/>
        <xdr:cNvCxnSpPr/>
      </xdr:nvCxnSpPr>
      <xdr:spPr bwMode="auto">
        <a:xfrm>
          <a:off x="5562600" y="3510807"/>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10</xdr:row>
      <xdr:rowOff>41162</xdr:rowOff>
    </xdr:from>
    <xdr:ext cx="762000" cy="259045"/>
    <xdr:sp macro="" textlink="">
      <xdr:nvSpPr>
        <xdr:cNvPr id="46" name="人口1人当たり決算額の推移最大値テキスト130"/>
        <xdr:cNvSpPr txBox="1"/>
      </xdr:nvSpPr>
      <xdr:spPr>
        <a:xfrm>
          <a:off x="5740400" y="18032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255,292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11</xdr:row>
      <xdr:rowOff>126235</xdr:rowOff>
    </xdr:from>
    <xdr:to>
      <xdr:col>30</xdr:col>
      <xdr:colOff>25400</xdr:colOff>
      <xdr:row>11</xdr:row>
      <xdr:rowOff>126235</xdr:rowOff>
    </xdr:to>
    <xdr:cxnSp macro="">
      <xdr:nvCxnSpPr>
        <xdr:cNvPr id="47" name="直線コネクタ 46"/>
        <xdr:cNvCxnSpPr/>
      </xdr:nvCxnSpPr>
      <xdr:spPr bwMode="auto">
        <a:xfrm>
          <a:off x="5562600" y="2059810"/>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14</xdr:row>
      <xdr:rowOff>165335</xdr:rowOff>
    </xdr:from>
    <xdr:to>
      <xdr:col>29</xdr:col>
      <xdr:colOff>127000</xdr:colOff>
      <xdr:row>15</xdr:row>
      <xdr:rowOff>54894</xdr:rowOff>
    </xdr:to>
    <xdr:cxnSp macro="">
      <xdr:nvCxnSpPr>
        <xdr:cNvPr id="48" name="直線コネクタ 47"/>
        <xdr:cNvCxnSpPr/>
      </xdr:nvCxnSpPr>
      <xdr:spPr bwMode="auto">
        <a:xfrm flipV="1">
          <a:off x="5003800" y="2613260"/>
          <a:ext cx="647700" cy="6100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17</xdr:row>
      <xdr:rowOff>54653</xdr:rowOff>
    </xdr:from>
    <xdr:ext cx="762000" cy="259045"/>
    <xdr:sp macro="" textlink="">
      <xdr:nvSpPr>
        <xdr:cNvPr id="49" name="人口1人当たり決算額の推移平均値テキスト130"/>
        <xdr:cNvSpPr txBox="1"/>
      </xdr:nvSpPr>
      <xdr:spPr>
        <a:xfrm>
          <a:off x="5740400" y="301692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142,011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17</xdr:row>
      <xdr:rowOff>82576</xdr:rowOff>
    </xdr:from>
    <xdr:to>
      <xdr:col>29</xdr:col>
      <xdr:colOff>177800</xdr:colOff>
      <xdr:row>18</xdr:row>
      <xdr:rowOff>12726</xdr:rowOff>
    </xdr:to>
    <xdr:sp macro="" textlink="">
      <xdr:nvSpPr>
        <xdr:cNvPr id="50" name="フローチャート: 判断 49"/>
        <xdr:cNvSpPr/>
      </xdr:nvSpPr>
      <xdr:spPr bwMode="auto">
        <a:xfrm>
          <a:off x="5600700" y="304485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15</xdr:row>
      <xdr:rowOff>54894</xdr:rowOff>
    </xdr:from>
    <xdr:to>
      <xdr:col>26</xdr:col>
      <xdr:colOff>50800</xdr:colOff>
      <xdr:row>15</xdr:row>
      <xdr:rowOff>167511</xdr:rowOff>
    </xdr:to>
    <xdr:cxnSp macro="">
      <xdr:nvCxnSpPr>
        <xdr:cNvPr id="51" name="直線コネクタ 50"/>
        <xdr:cNvCxnSpPr/>
      </xdr:nvCxnSpPr>
      <xdr:spPr bwMode="auto">
        <a:xfrm flipV="1">
          <a:off x="4305300" y="2674269"/>
          <a:ext cx="698500" cy="11261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17</xdr:row>
      <xdr:rowOff>150251</xdr:rowOff>
    </xdr:from>
    <xdr:to>
      <xdr:col>26</xdr:col>
      <xdr:colOff>101600</xdr:colOff>
      <xdr:row>18</xdr:row>
      <xdr:rowOff>80401</xdr:rowOff>
    </xdr:to>
    <xdr:sp macro="" textlink="">
      <xdr:nvSpPr>
        <xdr:cNvPr id="52" name="フローチャート: 判断 51"/>
        <xdr:cNvSpPr/>
      </xdr:nvSpPr>
      <xdr:spPr bwMode="auto">
        <a:xfrm>
          <a:off x="4953000" y="311252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18</xdr:row>
      <xdr:rowOff>65178</xdr:rowOff>
    </xdr:from>
    <xdr:ext cx="736600" cy="259045"/>
    <xdr:sp macro="" textlink="">
      <xdr:nvSpPr>
        <xdr:cNvPr id="53" name="テキスト ボックス 52"/>
        <xdr:cNvSpPr txBox="1"/>
      </xdr:nvSpPr>
      <xdr:spPr>
        <a:xfrm>
          <a:off x="4622800" y="319890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134,610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15</xdr:row>
      <xdr:rowOff>167511</xdr:rowOff>
    </xdr:from>
    <xdr:to>
      <xdr:col>22</xdr:col>
      <xdr:colOff>114300</xdr:colOff>
      <xdr:row>16</xdr:row>
      <xdr:rowOff>22332</xdr:rowOff>
    </xdr:to>
    <xdr:cxnSp macro="">
      <xdr:nvCxnSpPr>
        <xdr:cNvPr id="54" name="直線コネクタ 53"/>
        <xdr:cNvCxnSpPr/>
      </xdr:nvCxnSpPr>
      <xdr:spPr bwMode="auto">
        <a:xfrm flipV="1">
          <a:off x="3606800" y="2786886"/>
          <a:ext cx="698500" cy="2627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17</xdr:row>
      <xdr:rowOff>162413</xdr:rowOff>
    </xdr:from>
    <xdr:to>
      <xdr:col>22</xdr:col>
      <xdr:colOff>165100</xdr:colOff>
      <xdr:row>18</xdr:row>
      <xdr:rowOff>92563</xdr:rowOff>
    </xdr:to>
    <xdr:sp macro="" textlink="">
      <xdr:nvSpPr>
        <xdr:cNvPr id="55" name="フローチャート: 判断 54"/>
        <xdr:cNvSpPr/>
      </xdr:nvSpPr>
      <xdr:spPr bwMode="auto">
        <a:xfrm>
          <a:off x="4254500" y="312468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18</xdr:row>
      <xdr:rowOff>77340</xdr:rowOff>
    </xdr:from>
    <xdr:ext cx="762000" cy="259045"/>
    <xdr:sp macro="" textlink="">
      <xdr:nvSpPr>
        <xdr:cNvPr id="56" name="テキスト ボックス 55"/>
        <xdr:cNvSpPr txBox="1"/>
      </xdr:nvSpPr>
      <xdr:spPr>
        <a:xfrm>
          <a:off x="3924300" y="32110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133,280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16</xdr:row>
      <xdr:rowOff>22332</xdr:rowOff>
    </xdr:from>
    <xdr:to>
      <xdr:col>18</xdr:col>
      <xdr:colOff>177800</xdr:colOff>
      <xdr:row>16</xdr:row>
      <xdr:rowOff>77543</xdr:rowOff>
    </xdr:to>
    <xdr:cxnSp macro="">
      <xdr:nvCxnSpPr>
        <xdr:cNvPr id="57" name="直線コネクタ 56"/>
        <xdr:cNvCxnSpPr/>
      </xdr:nvCxnSpPr>
      <xdr:spPr bwMode="auto">
        <a:xfrm flipV="1">
          <a:off x="2908300" y="2813157"/>
          <a:ext cx="698500" cy="5521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17</xdr:row>
      <xdr:rowOff>167936</xdr:rowOff>
    </xdr:from>
    <xdr:to>
      <xdr:col>19</xdr:col>
      <xdr:colOff>38100</xdr:colOff>
      <xdr:row>18</xdr:row>
      <xdr:rowOff>98086</xdr:rowOff>
    </xdr:to>
    <xdr:sp macro="" textlink="">
      <xdr:nvSpPr>
        <xdr:cNvPr id="58" name="フローチャート: 判断 57"/>
        <xdr:cNvSpPr/>
      </xdr:nvSpPr>
      <xdr:spPr bwMode="auto">
        <a:xfrm>
          <a:off x="3556000" y="313021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18</xdr:row>
      <xdr:rowOff>82862</xdr:rowOff>
    </xdr:from>
    <xdr:ext cx="762000" cy="259045"/>
    <xdr:sp macro="" textlink="">
      <xdr:nvSpPr>
        <xdr:cNvPr id="59" name="テキスト ボックス 58"/>
        <xdr:cNvSpPr txBox="1"/>
      </xdr:nvSpPr>
      <xdr:spPr>
        <a:xfrm>
          <a:off x="3225800" y="32165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132,676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18</xdr:row>
      <xdr:rowOff>22775</xdr:rowOff>
    </xdr:from>
    <xdr:to>
      <xdr:col>15</xdr:col>
      <xdr:colOff>101600</xdr:colOff>
      <xdr:row>18</xdr:row>
      <xdr:rowOff>124375</xdr:rowOff>
    </xdr:to>
    <xdr:sp macro="" textlink="">
      <xdr:nvSpPr>
        <xdr:cNvPr id="60" name="フローチャート: 判断 59"/>
        <xdr:cNvSpPr/>
      </xdr:nvSpPr>
      <xdr:spPr bwMode="auto">
        <a:xfrm>
          <a:off x="2857500" y="31565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18</xdr:row>
      <xdr:rowOff>109152</xdr:rowOff>
    </xdr:from>
    <xdr:ext cx="762000" cy="259045"/>
    <xdr:sp macro="" textlink="">
      <xdr:nvSpPr>
        <xdr:cNvPr id="61" name="テキスト ボックス 60"/>
        <xdr:cNvSpPr txBox="1"/>
      </xdr:nvSpPr>
      <xdr:spPr>
        <a:xfrm>
          <a:off x="2527300" y="3242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129,801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2" name="テキスト ボックス 61"/>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3" name="テキスト ボックス 62"/>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64" name="テキスト ボックス 63"/>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65" name="テキスト ボックス 64"/>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66" name="テキスト ボックス 65"/>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14</xdr:row>
      <xdr:rowOff>114535</xdr:rowOff>
    </xdr:from>
    <xdr:to>
      <xdr:col>29</xdr:col>
      <xdr:colOff>177800</xdr:colOff>
      <xdr:row>15</xdr:row>
      <xdr:rowOff>44685</xdr:rowOff>
    </xdr:to>
    <xdr:sp macro="" textlink="">
      <xdr:nvSpPr>
        <xdr:cNvPr id="67" name="楕円 66"/>
        <xdr:cNvSpPr/>
      </xdr:nvSpPr>
      <xdr:spPr bwMode="auto">
        <a:xfrm>
          <a:off x="5600700" y="256246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13</xdr:row>
      <xdr:rowOff>131062</xdr:rowOff>
    </xdr:from>
    <xdr:ext cx="762000" cy="259045"/>
    <xdr:sp macro="" textlink="">
      <xdr:nvSpPr>
        <xdr:cNvPr id="68" name="人口1人当たり決算額の推移該当値テキスト130"/>
        <xdr:cNvSpPr txBox="1"/>
      </xdr:nvSpPr>
      <xdr:spPr>
        <a:xfrm>
          <a:off x="5740400" y="24075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194,766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15</xdr:row>
      <xdr:rowOff>4094</xdr:rowOff>
    </xdr:from>
    <xdr:to>
      <xdr:col>26</xdr:col>
      <xdr:colOff>101600</xdr:colOff>
      <xdr:row>15</xdr:row>
      <xdr:rowOff>105694</xdr:rowOff>
    </xdr:to>
    <xdr:sp macro="" textlink="">
      <xdr:nvSpPr>
        <xdr:cNvPr id="69" name="楕円 68"/>
        <xdr:cNvSpPr/>
      </xdr:nvSpPr>
      <xdr:spPr bwMode="auto">
        <a:xfrm>
          <a:off x="4953000" y="262346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13</xdr:row>
      <xdr:rowOff>115871</xdr:rowOff>
    </xdr:from>
    <xdr:ext cx="736600" cy="259045"/>
    <xdr:sp macro="" textlink="">
      <xdr:nvSpPr>
        <xdr:cNvPr id="70" name="テキスト ボックス 69"/>
        <xdr:cNvSpPr txBox="1"/>
      </xdr:nvSpPr>
      <xdr:spPr>
        <a:xfrm>
          <a:off x="4622800" y="239234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188,094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15</xdr:row>
      <xdr:rowOff>116711</xdr:rowOff>
    </xdr:from>
    <xdr:to>
      <xdr:col>22</xdr:col>
      <xdr:colOff>165100</xdr:colOff>
      <xdr:row>16</xdr:row>
      <xdr:rowOff>46861</xdr:rowOff>
    </xdr:to>
    <xdr:sp macro="" textlink="">
      <xdr:nvSpPr>
        <xdr:cNvPr id="71" name="楕円 70"/>
        <xdr:cNvSpPr/>
      </xdr:nvSpPr>
      <xdr:spPr bwMode="auto">
        <a:xfrm>
          <a:off x="4254500" y="273608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14</xdr:row>
      <xdr:rowOff>57038</xdr:rowOff>
    </xdr:from>
    <xdr:ext cx="762000" cy="259045"/>
    <xdr:sp macro="" textlink="">
      <xdr:nvSpPr>
        <xdr:cNvPr id="72" name="テキスト ボックス 71"/>
        <xdr:cNvSpPr txBox="1"/>
      </xdr:nvSpPr>
      <xdr:spPr>
        <a:xfrm>
          <a:off x="3924300" y="25049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175,778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15</xdr:row>
      <xdr:rowOff>142982</xdr:rowOff>
    </xdr:from>
    <xdr:to>
      <xdr:col>19</xdr:col>
      <xdr:colOff>38100</xdr:colOff>
      <xdr:row>16</xdr:row>
      <xdr:rowOff>73132</xdr:rowOff>
    </xdr:to>
    <xdr:sp macro="" textlink="">
      <xdr:nvSpPr>
        <xdr:cNvPr id="73" name="楕円 72"/>
        <xdr:cNvSpPr/>
      </xdr:nvSpPr>
      <xdr:spPr bwMode="auto">
        <a:xfrm>
          <a:off x="3556000" y="276235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14</xdr:row>
      <xdr:rowOff>83309</xdr:rowOff>
    </xdr:from>
    <xdr:ext cx="762000" cy="259045"/>
    <xdr:sp macro="" textlink="">
      <xdr:nvSpPr>
        <xdr:cNvPr id="74" name="テキスト ボックス 73"/>
        <xdr:cNvSpPr txBox="1"/>
      </xdr:nvSpPr>
      <xdr:spPr>
        <a:xfrm>
          <a:off x="3225800" y="25312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172,905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16</xdr:row>
      <xdr:rowOff>26743</xdr:rowOff>
    </xdr:from>
    <xdr:to>
      <xdr:col>15</xdr:col>
      <xdr:colOff>101600</xdr:colOff>
      <xdr:row>16</xdr:row>
      <xdr:rowOff>128343</xdr:rowOff>
    </xdr:to>
    <xdr:sp macro="" textlink="">
      <xdr:nvSpPr>
        <xdr:cNvPr id="75" name="楕円 74"/>
        <xdr:cNvSpPr/>
      </xdr:nvSpPr>
      <xdr:spPr bwMode="auto">
        <a:xfrm>
          <a:off x="2857500" y="281756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14</xdr:row>
      <xdr:rowOff>138520</xdr:rowOff>
    </xdr:from>
    <xdr:ext cx="762000" cy="259045"/>
    <xdr:sp macro="" textlink="">
      <xdr:nvSpPr>
        <xdr:cNvPr id="76" name="テキスト ボックス 75"/>
        <xdr:cNvSpPr txBox="1"/>
      </xdr:nvSpPr>
      <xdr:spPr>
        <a:xfrm>
          <a:off x="2527300" y="25864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166,867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77" name="正方形/長方形 76"/>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78" name="角丸四角形 77"/>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79" name="正方形/長方形 78"/>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80" name="正方形/長方形 79"/>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1" name="正方形/長方形 80"/>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2" name="直線コネクタ 81"/>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3" name="直線コネクタ 82"/>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4" name="直線コネクタ 83"/>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85" name="直線コネクタ 84"/>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86" name="直線コネクタ 85"/>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87" name="楕円 86"/>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88" name="フローチャート: 判断 87"/>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89" name="正方形/長方形 88"/>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90" name="テキスト ボックス 89"/>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1" name="直線コネクタ 90"/>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143328</xdr:rowOff>
    </xdr:from>
    <xdr:to>
      <xdr:col>33</xdr:col>
      <xdr:colOff>114300</xdr:colOff>
      <xdr:row>38</xdr:row>
      <xdr:rowOff>143328</xdr:rowOff>
    </xdr:to>
    <xdr:cxnSp macro="">
      <xdr:nvCxnSpPr>
        <xdr:cNvPr id="92" name="直線コネクタ 91"/>
        <xdr:cNvCxnSpPr/>
      </xdr:nvCxnSpPr>
      <xdr:spPr bwMode="auto">
        <a:xfrm>
          <a:off x="2159000" y="7610928"/>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37</xdr:row>
      <xdr:rowOff>159657</xdr:rowOff>
    </xdr:from>
    <xdr:to>
      <xdr:col>33</xdr:col>
      <xdr:colOff>114300</xdr:colOff>
      <xdr:row>37</xdr:row>
      <xdr:rowOff>159657</xdr:rowOff>
    </xdr:to>
    <xdr:cxnSp macro="">
      <xdr:nvCxnSpPr>
        <xdr:cNvPr id="93" name="直線コネクタ 92"/>
        <xdr:cNvCxnSpPr/>
      </xdr:nvCxnSpPr>
      <xdr:spPr bwMode="auto">
        <a:xfrm>
          <a:off x="2159000" y="7284357"/>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37</xdr:row>
      <xdr:rowOff>17434</xdr:rowOff>
    </xdr:from>
    <xdr:ext cx="762000" cy="259045"/>
    <xdr:sp macro="" textlink="">
      <xdr:nvSpPr>
        <xdr:cNvPr id="94" name="テキスト ボックス 93"/>
        <xdr:cNvSpPr txBox="1"/>
      </xdr:nvSpPr>
      <xdr:spPr>
        <a:xfrm>
          <a:off x="1384300" y="7142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36</xdr:row>
      <xdr:rowOff>4535</xdr:rowOff>
    </xdr:from>
    <xdr:to>
      <xdr:col>33</xdr:col>
      <xdr:colOff>114300</xdr:colOff>
      <xdr:row>36</xdr:row>
      <xdr:rowOff>4535</xdr:rowOff>
    </xdr:to>
    <xdr:cxnSp macro="">
      <xdr:nvCxnSpPr>
        <xdr:cNvPr id="95" name="直線コネクタ 94"/>
        <xdr:cNvCxnSpPr/>
      </xdr:nvCxnSpPr>
      <xdr:spPr bwMode="auto">
        <a:xfrm>
          <a:off x="2159000" y="6957785"/>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205212</xdr:rowOff>
    </xdr:from>
    <xdr:ext cx="762000" cy="259045"/>
    <xdr:sp macro="" textlink="">
      <xdr:nvSpPr>
        <xdr:cNvPr id="96" name="テキスト ボックス 95"/>
        <xdr:cNvSpPr txBox="1"/>
      </xdr:nvSpPr>
      <xdr:spPr>
        <a:xfrm>
          <a:off x="1384300" y="6815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35</xdr:row>
      <xdr:rowOff>20865</xdr:rowOff>
    </xdr:from>
    <xdr:to>
      <xdr:col>33</xdr:col>
      <xdr:colOff>114300</xdr:colOff>
      <xdr:row>35</xdr:row>
      <xdr:rowOff>20865</xdr:rowOff>
    </xdr:to>
    <xdr:cxnSp macro="">
      <xdr:nvCxnSpPr>
        <xdr:cNvPr id="97" name="直線コネクタ 96"/>
        <xdr:cNvCxnSpPr/>
      </xdr:nvCxnSpPr>
      <xdr:spPr bwMode="auto">
        <a:xfrm>
          <a:off x="2159000" y="6631215"/>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221542</xdr:rowOff>
    </xdr:from>
    <xdr:ext cx="762000" cy="259045"/>
    <xdr:sp macro="" textlink="">
      <xdr:nvSpPr>
        <xdr:cNvPr id="98" name="テキスト ボックス 97"/>
        <xdr:cNvSpPr txBox="1"/>
      </xdr:nvSpPr>
      <xdr:spPr>
        <a:xfrm>
          <a:off x="1384300" y="6488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37193</xdr:rowOff>
    </xdr:from>
    <xdr:to>
      <xdr:col>33</xdr:col>
      <xdr:colOff>114300</xdr:colOff>
      <xdr:row>34</xdr:row>
      <xdr:rowOff>37193</xdr:rowOff>
    </xdr:to>
    <xdr:cxnSp macro="">
      <xdr:nvCxnSpPr>
        <xdr:cNvPr id="99" name="直線コネクタ 98"/>
        <xdr:cNvCxnSpPr/>
      </xdr:nvCxnSpPr>
      <xdr:spPr bwMode="auto">
        <a:xfrm>
          <a:off x="2159000" y="6304643"/>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33</xdr:row>
      <xdr:rowOff>237870</xdr:rowOff>
    </xdr:from>
    <xdr:ext cx="762000" cy="259045"/>
    <xdr:sp macro="" textlink="">
      <xdr:nvSpPr>
        <xdr:cNvPr id="100" name="テキスト ボックス 99"/>
        <xdr:cNvSpPr txBox="1"/>
      </xdr:nvSpPr>
      <xdr:spPr>
        <a:xfrm>
          <a:off x="1384300" y="6162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53522</xdr:rowOff>
    </xdr:from>
    <xdr:to>
      <xdr:col>33</xdr:col>
      <xdr:colOff>114300</xdr:colOff>
      <xdr:row>33</xdr:row>
      <xdr:rowOff>53522</xdr:rowOff>
    </xdr:to>
    <xdr:cxnSp macro="">
      <xdr:nvCxnSpPr>
        <xdr:cNvPr id="101" name="直線コネクタ 100"/>
        <xdr:cNvCxnSpPr/>
      </xdr:nvCxnSpPr>
      <xdr:spPr bwMode="auto">
        <a:xfrm>
          <a:off x="2159000" y="5978072"/>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32</xdr:row>
      <xdr:rowOff>82749</xdr:rowOff>
    </xdr:from>
    <xdr:ext cx="762000" cy="259045"/>
    <xdr:sp macro="" textlink="">
      <xdr:nvSpPr>
        <xdr:cNvPr id="102" name="テキスト ボックス 101"/>
        <xdr:cNvSpPr txBox="1"/>
      </xdr:nvSpPr>
      <xdr:spPr>
        <a:xfrm>
          <a:off x="1384300" y="5835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03" name="直線コネクタ 102"/>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4" name="テキスト ボックス 103"/>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05" name="人口1人当たり決算額の推移グラフ枠445"/>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33</xdr:row>
      <xdr:rowOff>110655</xdr:rowOff>
    </xdr:from>
    <xdr:to>
      <xdr:col>29</xdr:col>
      <xdr:colOff>127000</xdr:colOff>
      <xdr:row>37</xdr:row>
      <xdr:rowOff>320984</xdr:rowOff>
    </xdr:to>
    <xdr:cxnSp macro="">
      <xdr:nvCxnSpPr>
        <xdr:cNvPr id="106" name="直線コネクタ 105"/>
        <xdr:cNvCxnSpPr/>
      </xdr:nvCxnSpPr>
      <xdr:spPr bwMode="auto">
        <a:xfrm flipV="1">
          <a:off x="5651500" y="6035205"/>
          <a:ext cx="0" cy="1410479"/>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37</xdr:row>
      <xdr:rowOff>293061</xdr:rowOff>
    </xdr:from>
    <xdr:ext cx="762000" cy="259045"/>
    <xdr:sp macro="" textlink="">
      <xdr:nvSpPr>
        <xdr:cNvPr id="107" name="人口1人当たり決算額の推移最小値テキスト445"/>
        <xdr:cNvSpPr txBox="1"/>
      </xdr:nvSpPr>
      <xdr:spPr>
        <a:xfrm>
          <a:off x="5740400" y="74177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-9,880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37</xdr:row>
      <xdr:rowOff>320984</xdr:rowOff>
    </xdr:from>
    <xdr:to>
      <xdr:col>30</xdr:col>
      <xdr:colOff>25400</xdr:colOff>
      <xdr:row>37</xdr:row>
      <xdr:rowOff>320984</xdr:rowOff>
    </xdr:to>
    <xdr:cxnSp macro="">
      <xdr:nvCxnSpPr>
        <xdr:cNvPr id="108" name="直線コネクタ 107"/>
        <xdr:cNvCxnSpPr/>
      </xdr:nvCxnSpPr>
      <xdr:spPr bwMode="auto">
        <a:xfrm>
          <a:off x="5562600" y="7445684"/>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32</xdr:row>
      <xdr:rowOff>25582</xdr:rowOff>
    </xdr:from>
    <xdr:ext cx="762000" cy="259045"/>
    <xdr:sp macro="" textlink="">
      <xdr:nvSpPr>
        <xdr:cNvPr id="109" name="人口1人当たり決算額の推移最大値テキスト445"/>
        <xdr:cNvSpPr txBox="1"/>
      </xdr:nvSpPr>
      <xdr:spPr>
        <a:xfrm>
          <a:off x="5740400" y="57786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76,501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33</xdr:row>
      <xdr:rowOff>110655</xdr:rowOff>
    </xdr:from>
    <xdr:to>
      <xdr:col>30</xdr:col>
      <xdr:colOff>25400</xdr:colOff>
      <xdr:row>33</xdr:row>
      <xdr:rowOff>110655</xdr:rowOff>
    </xdr:to>
    <xdr:cxnSp macro="">
      <xdr:nvCxnSpPr>
        <xdr:cNvPr id="110" name="直線コネクタ 109"/>
        <xdr:cNvCxnSpPr/>
      </xdr:nvCxnSpPr>
      <xdr:spPr bwMode="auto">
        <a:xfrm>
          <a:off x="5562600" y="6035205"/>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34</xdr:row>
      <xdr:rowOff>174026</xdr:rowOff>
    </xdr:from>
    <xdr:to>
      <xdr:col>29</xdr:col>
      <xdr:colOff>127000</xdr:colOff>
      <xdr:row>34</xdr:row>
      <xdr:rowOff>296132</xdr:rowOff>
    </xdr:to>
    <xdr:cxnSp macro="">
      <xdr:nvCxnSpPr>
        <xdr:cNvPr id="111" name="直線コネクタ 110"/>
        <xdr:cNvCxnSpPr/>
      </xdr:nvCxnSpPr>
      <xdr:spPr bwMode="auto">
        <a:xfrm flipV="1">
          <a:off x="5003800" y="6441476"/>
          <a:ext cx="647700" cy="12210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35</xdr:row>
      <xdr:rowOff>133953</xdr:rowOff>
    </xdr:from>
    <xdr:ext cx="762000" cy="259045"/>
    <xdr:sp macro="" textlink="">
      <xdr:nvSpPr>
        <xdr:cNvPr id="112" name="人口1人当たり決算額の推移平均値テキスト445"/>
        <xdr:cNvSpPr txBox="1"/>
      </xdr:nvSpPr>
      <xdr:spPr>
        <a:xfrm>
          <a:off x="5740400" y="674430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28,253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161876</xdr:rowOff>
    </xdr:from>
    <xdr:to>
      <xdr:col>29</xdr:col>
      <xdr:colOff>177800</xdr:colOff>
      <xdr:row>35</xdr:row>
      <xdr:rowOff>263476</xdr:rowOff>
    </xdr:to>
    <xdr:sp macro="" textlink="">
      <xdr:nvSpPr>
        <xdr:cNvPr id="113" name="フローチャート: 判断 112"/>
        <xdr:cNvSpPr/>
      </xdr:nvSpPr>
      <xdr:spPr bwMode="auto">
        <a:xfrm>
          <a:off x="5600700" y="677222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34</xdr:row>
      <xdr:rowOff>296132</xdr:rowOff>
    </xdr:from>
    <xdr:to>
      <xdr:col>26</xdr:col>
      <xdr:colOff>50800</xdr:colOff>
      <xdr:row>34</xdr:row>
      <xdr:rowOff>320020</xdr:rowOff>
    </xdr:to>
    <xdr:cxnSp macro="">
      <xdr:nvCxnSpPr>
        <xdr:cNvPr id="114" name="直線コネクタ 113"/>
        <xdr:cNvCxnSpPr/>
      </xdr:nvCxnSpPr>
      <xdr:spPr bwMode="auto">
        <a:xfrm flipV="1">
          <a:off x="4305300" y="6563582"/>
          <a:ext cx="698500" cy="2388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35</xdr:row>
      <xdr:rowOff>217050</xdr:rowOff>
    </xdr:from>
    <xdr:to>
      <xdr:col>26</xdr:col>
      <xdr:colOff>101600</xdr:colOff>
      <xdr:row>35</xdr:row>
      <xdr:rowOff>318650</xdr:rowOff>
    </xdr:to>
    <xdr:sp macro="" textlink="">
      <xdr:nvSpPr>
        <xdr:cNvPr id="115" name="フローチャート: 判断 114"/>
        <xdr:cNvSpPr/>
      </xdr:nvSpPr>
      <xdr:spPr bwMode="auto">
        <a:xfrm>
          <a:off x="4953000" y="68274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35</xdr:row>
      <xdr:rowOff>303427</xdr:rowOff>
    </xdr:from>
    <xdr:ext cx="736600" cy="259045"/>
    <xdr:sp macro="" textlink="">
      <xdr:nvSpPr>
        <xdr:cNvPr id="116" name="テキスト ボックス 115"/>
        <xdr:cNvSpPr txBox="1"/>
      </xdr:nvSpPr>
      <xdr:spPr>
        <a:xfrm>
          <a:off x="4622800" y="69137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24,874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34</xdr:row>
      <xdr:rowOff>320020</xdr:rowOff>
    </xdr:from>
    <xdr:to>
      <xdr:col>22</xdr:col>
      <xdr:colOff>114300</xdr:colOff>
      <xdr:row>34</xdr:row>
      <xdr:rowOff>324265</xdr:rowOff>
    </xdr:to>
    <xdr:cxnSp macro="">
      <xdr:nvCxnSpPr>
        <xdr:cNvPr id="117" name="直線コネクタ 116"/>
        <xdr:cNvCxnSpPr/>
      </xdr:nvCxnSpPr>
      <xdr:spPr bwMode="auto">
        <a:xfrm flipV="1">
          <a:off x="3606800" y="6587470"/>
          <a:ext cx="698500" cy="424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35</xdr:row>
      <xdr:rowOff>212641</xdr:rowOff>
    </xdr:from>
    <xdr:to>
      <xdr:col>22</xdr:col>
      <xdr:colOff>165100</xdr:colOff>
      <xdr:row>35</xdr:row>
      <xdr:rowOff>314241</xdr:rowOff>
    </xdr:to>
    <xdr:sp macro="" textlink="">
      <xdr:nvSpPr>
        <xdr:cNvPr id="118" name="フローチャート: 判断 117"/>
        <xdr:cNvSpPr/>
      </xdr:nvSpPr>
      <xdr:spPr bwMode="auto">
        <a:xfrm>
          <a:off x="4254500" y="682299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35</xdr:row>
      <xdr:rowOff>299018</xdr:rowOff>
    </xdr:from>
    <xdr:ext cx="762000" cy="259045"/>
    <xdr:sp macro="" textlink="">
      <xdr:nvSpPr>
        <xdr:cNvPr id="119" name="テキスト ボックス 118"/>
        <xdr:cNvSpPr txBox="1"/>
      </xdr:nvSpPr>
      <xdr:spPr>
        <a:xfrm>
          <a:off x="3924300" y="69093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25,144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34</xdr:row>
      <xdr:rowOff>239161</xdr:rowOff>
    </xdr:from>
    <xdr:to>
      <xdr:col>18</xdr:col>
      <xdr:colOff>177800</xdr:colOff>
      <xdr:row>34</xdr:row>
      <xdr:rowOff>324265</xdr:rowOff>
    </xdr:to>
    <xdr:cxnSp macro="">
      <xdr:nvCxnSpPr>
        <xdr:cNvPr id="120" name="直線コネクタ 119"/>
        <xdr:cNvCxnSpPr/>
      </xdr:nvCxnSpPr>
      <xdr:spPr bwMode="auto">
        <a:xfrm>
          <a:off x="2908300" y="6506611"/>
          <a:ext cx="698500" cy="8510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35</xdr:row>
      <xdr:rowOff>210176</xdr:rowOff>
    </xdr:from>
    <xdr:to>
      <xdr:col>19</xdr:col>
      <xdr:colOff>38100</xdr:colOff>
      <xdr:row>35</xdr:row>
      <xdr:rowOff>311776</xdr:rowOff>
    </xdr:to>
    <xdr:sp macro="" textlink="">
      <xdr:nvSpPr>
        <xdr:cNvPr id="121" name="フローチャート: 判断 120"/>
        <xdr:cNvSpPr/>
      </xdr:nvSpPr>
      <xdr:spPr bwMode="auto">
        <a:xfrm>
          <a:off x="3556000" y="682052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35</xdr:row>
      <xdr:rowOff>296553</xdr:rowOff>
    </xdr:from>
    <xdr:ext cx="762000" cy="259045"/>
    <xdr:sp macro="" textlink="">
      <xdr:nvSpPr>
        <xdr:cNvPr id="122" name="テキスト ボックス 121"/>
        <xdr:cNvSpPr txBox="1"/>
      </xdr:nvSpPr>
      <xdr:spPr>
        <a:xfrm>
          <a:off x="3225800" y="69069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25,295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214111</xdr:rowOff>
    </xdr:from>
    <xdr:to>
      <xdr:col>15</xdr:col>
      <xdr:colOff>101600</xdr:colOff>
      <xdr:row>35</xdr:row>
      <xdr:rowOff>315711</xdr:rowOff>
    </xdr:to>
    <xdr:sp macro="" textlink="">
      <xdr:nvSpPr>
        <xdr:cNvPr id="123" name="フローチャート: 判断 122"/>
        <xdr:cNvSpPr/>
      </xdr:nvSpPr>
      <xdr:spPr bwMode="auto">
        <a:xfrm>
          <a:off x="2857500" y="682446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35</xdr:row>
      <xdr:rowOff>300488</xdr:rowOff>
    </xdr:from>
    <xdr:ext cx="762000" cy="259045"/>
    <xdr:sp macro="" textlink="">
      <xdr:nvSpPr>
        <xdr:cNvPr id="124" name="テキスト ボックス 123"/>
        <xdr:cNvSpPr txBox="1"/>
      </xdr:nvSpPr>
      <xdr:spPr>
        <a:xfrm>
          <a:off x="2527300" y="69108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25,054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25" name="テキスト ボックス 124"/>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26" name="テキスト ボックス 125"/>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27" name="テキスト ボックス 126"/>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28" name="テキスト ボックス 127"/>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29" name="テキスト ボックス 128"/>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34</xdr:row>
      <xdr:rowOff>123226</xdr:rowOff>
    </xdr:from>
    <xdr:to>
      <xdr:col>29</xdr:col>
      <xdr:colOff>177800</xdr:colOff>
      <xdr:row>34</xdr:row>
      <xdr:rowOff>224826</xdr:rowOff>
    </xdr:to>
    <xdr:sp macro="" textlink="">
      <xdr:nvSpPr>
        <xdr:cNvPr id="130" name="楕円 129"/>
        <xdr:cNvSpPr/>
      </xdr:nvSpPr>
      <xdr:spPr bwMode="auto">
        <a:xfrm>
          <a:off x="5600700" y="639067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33</xdr:row>
      <xdr:rowOff>311203</xdr:rowOff>
    </xdr:from>
    <xdr:ext cx="762000" cy="259045"/>
    <xdr:sp macro="" textlink="">
      <xdr:nvSpPr>
        <xdr:cNvPr id="131" name="人口1人当たり決算額の推移該当値テキスト445"/>
        <xdr:cNvSpPr txBox="1"/>
      </xdr:nvSpPr>
      <xdr:spPr>
        <a:xfrm>
          <a:off x="5740400" y="62357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51,620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34</xdr:row>
      <xdr:rowOff>245332</xdr:rowOff>
    </xdr:from>
    <xdr:to>
      <xdr:col>26</xdr:col>
      <xdr:colOff>101600</xdr:colOff>
      <xdr:row>35</xdr:row>
      <xdr:rowOff>4032</xdr:rowOff>
    </xdr:to>
    <xdr:sp macro="" textlink="">
      <xdr:nvSpPr>
        <xdr:cNvPr id="132" name="楕円 131"/>
        <xdr:cNvSpPr/>
      </xdr:nvSpPr>
      <xdr:spPr bwMode="auto">
        <a:xfrm>
          <a:off x="4953000" y="651278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34</xdr:row>
      <xdr:rowOff>14208</xdr:rowOff>
    </xdr:from>
    <xdr:ext cx="736600" cy="259045"/>
    <xdr:sp macro="" textlink="">
      <xdr:nvSpPr>
        <xdr:cNvPr id="133" name="テキスト ボックス 132"/>
        <xdr:cNvSpPr txBox="1"/>
      </xdr:nvSpPr>
      <xdr:spPr>
        <a:xfrm>
          <a:off x="4622800" y="628165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44,142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34</xdr:row>
      <xdr:rowOff>269220</xdr:rowOff>
    </xdr:from>
    <xdr:to>
      <xdr:col>22</xdr:col>
      <xdr:colOff>165100</xdr:colOff>
      <xdr:row>35</xdr:row>
      <xdr:rowOff>27920</xdr:rowOff>
    </xdr:to>
    <xdr:sp macro="" textlink="">
      <xdr:nvSpPr>
        <xdr:cNvPr id="134" name="楕円 133"/>
        <xdr:cNvSpPr/>
      </xdr:nvSpPr>
      <xdr:spPr bwMode="auto">
        <a:xfrm>
          <a:off x="4254500" y="653667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34</xdr:row>
      <xdr:rowOff>38097</xdr:rowOff>
    </xdr:from>
    <xdr:ext cx="762000" cy="259045"/>
    <xdr:sp macro="" textlink="">
      <xdr:nvSpPr>
        <xdr:cNvPr id="135" name="テキスト ボックス 134"/>
        <xdr:cNvSpPr txBox="1"/>
      </xdr:nvSpPr>
      <xdr:spPr>
        <a:xfrm>
          <a:off x="3924300" y="63055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42,679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34</xdr:row>
      <xdr:rowOff>273465</xdr:rowOff>
    </xdr:from>
    <xdr:to>
      <xdr:col>19</xdr:col>
      <xdr:colOff>38100</xdr:colOff>
      <xdr:row>35</xdr:row>
      <xdr:rowOff>32165</xdr:rowOff>
    </xdr:to>
    <xdr:sp macro="" textlink="">
      <xdr:nvSpPr>
        <xdr:cNvPr id="136" name="楕円 135"/>
        <xdr:cNvSpPr/>
      </xdr:nvSpPr>
      <xdr:spPr bwMode="auto">
        <a:xfrm>
          <a:off x="3556000" y="654091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34</xdr:row>
      <xdr:rowOff>42342</xdr:rowOff>
    </xdr:from>
    <xdr:ext cx="762000" cy="259045"/>
    <xdr:sp macro="" textlink="">
      <xdr:nvSpPr>
        <xdr:cNvPr id="137" name="テキスト ボックス 136"/>
        <xdr:cNvSpPr txBox="1"/>
      </xdr:nvSpPr>
      <xdr:spPr>
        <a:xfrm>
          <a:off x="3225800" y="63097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42,419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34</xdr:row>
      <xdr:rowOff>188361</xdr:rowOff>
    </xdr:from>
    <xdr:to>
      <xdr:col>15</xdr:col>
      <xdr:colOff>101600</xdr:colOff>
      <xdr:row>34</xdr:row>
      <xdr:rowOff>289961</xdr:rowOff>
    </xdr:to>
    <xdr:sp macro="" textlink="">
      <xdr:nvSpPr>
        <xdr:cNvPr id="138" name="楕円 137"/>
        <xdr:cNvSpPr/>
      </xdr:nvSpPr>
      <xdr:spPr bwMode="auto">
        <a:xfrm>
          <a:off x="2857500" y="645581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33</xdr:row>
      <xdr:rowOff>300138</xdr:rowOff>
    </xdr:from>
    <xdr:ext cx="762000" cy="259045"/>
    <xdr:sp macro="" textlink="">
      <xdr:nvSpPr>
        <xdr:cNvPr id="139" name="テキスト ボックス 138"/>
        <xdr:cNvSpPr txBox="1"/>
      </xdr:nvSpPr>
      <xdr:spPr>
        <a:xfrm>
          <a:off x="2527300" y="62246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47,631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山形県西川町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5,249
5,200
393.19
5,080,495
4,869,684
168,528
3,098,602
6,357,942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9.6
6.1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類似団体内順位、全国平均、各都道府県平均は、令和元年度決算の状況である。また類似団体が存在しない場合、類似団体内順位を表示しない。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73,533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山形県平均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73,814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40</xdr:row>
      <xdr:rowOff>111777</xdr:rowOff>
    </xdr:from>
    <xdr:ext cx="248786" cy="259045"/>
    <xdr:sp macro="" textlink="">
      <xdr:nvSpPr>
        <xdr:cNvPr id="42" name="テキスト ボックス 41"/>
        <xdr:cNvSpPr txBox="1"/>
      </xdr:nvSpPr>
      <xdr:spPr>
        <a:xfrm>
          <a:off x="513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44450</xdr:rowOff>
    </xdr:from>
    <xdr:to>
      <xdr:col>28</xdr:col>
      <xdr:colOff>114300</xdr:colOff>
      <xdr:row>39</xdr:row>
      <xdr:rowOff>44450</xdr:rowOff>
    </xdr:to>
    <xdr:cxnSp macro="">
      <xdr:nvCxnSpPr>
        <xdr:cNvPr id="43" name="直線コネクタ 42"/>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38</xdr:row>
      <xdr:rowOff>73677</xdr:rowOff>
    </xdr:from>
    <xdr:ext cx="531299" cy="259045"/>
    <xdr:sp macro="" textlink="">
      <xdr:nvSpPr>
        <xdr:cNvPr id="44" name="テキスト ボックス 43"/>
        <xdr:cNvSpPr txBox="1"/>
      </xdr:nvSpPr>
      <xdr:spPr>
        <a:xfrm>
          <a:off x="230701" y="658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5" name="直線コネクタ 44"/>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36</xdr:row>
      <xdr:rowOff>35577</xdr:rowOff>
    </xdr:from>
    <xdr:ext cx="595419" cy="259045"/>
    <xdr:sp macro="" textlink="">
      <xdr:nvSpPr>
        <xdr:cNvPr id="46" name="テキスト ボックス 45"/>
        <xdr:cNvSpPr txBox="1"/>
      </xdr:nvSpPr>
      <xdr:spPr>
        <a:xfrm>
          <a:off x="166581" y="6207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7" name="直線コネクタ 46"/>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33</xdr:row>
      <xdr:rowOff>168927</xdr:rowOff>
    </xdr:from>
    <xdr:ext cx="595419" cy="259045"/>
    <xdr:sp macro="" textlink="">
      <xdr:nvSpPr>
        <xdr:cNvPr id="48" name="テキスト ボックス 47"/>
        <xdr:cNvSpPr txBox="1"/>
      </xdr:nvSpPr>
      <xdr:spPr>
        <a:xfrm>
          <a:off x="166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9" name="直線コネクタ 48"/>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31</xdr:row>
      <xdr:rowOff>130827</xdr:rowOff>
    </xdr:from>
    <xdr:ext cx="595419" cy="259045"/>
    <xdr:sp macro="" textlink="">
      <xdr:nvSpPr>
        <xdr:cNvPr id="50" name="テキスト ボックス 49"/>
        <xdr:cNvSpPr txBox="1"/>
      </xdr:nvSpPr>
      <xdr:spPr>
        <a:xfrm>
          <a:off x="166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1" name="直線コネクタ 50"/>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92727</xdr:rowOff>
    </xdr:from>
    <xdr:ext cx="595419" cy="259045"/>
    <xdr:sp macro="" textlink="">
      <xdr:nvSpPr>
        <xdr:cNvPr id="52" name="テキスト ボックス 51"/>
        <xdr:cNvSpPr txBox="1"/>
      </xdr:nvSpPr>
      <xdr:spPr>
        <a:xfrm>
          <a:off x="166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3" name="直線コネクタ 52"/>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4" name="テキスト ボックス 53"/>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5" name="人件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31</xdr:row>
      <xdr:rowOff>36899</xdr:rowOff>
    </xdr:from>
    <xdr:to>
      <xdr:col>24</xdr:col>
      <xdr:colOff>62865</xdr:colOff>
      <xdr:row>38</xdr:row>
      <xdr:rowOff>77674</xdr:rowOff>
    </xdr:to>
    <xdr:cxnSp macro="">
      <xdr:nvCxnSpPr>
        <xdr:cNvPr id="56" name="直線コネクタ 55"/>
        <xdr:cNvCxnSpPr/>
      </xdr:nvCxnSpPr>
      <xdr:spPr>
        <a:xfrm flipV="1">
          <a:off x="4633595" y="5351849"/>
          <a:ext cx="1270" cy="124092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81501</xdr:rowOff>
    </xdr:from>
    <xdr:ext cx="534377" cy="259045"/>
    <xdr:sp macro="" textlink="">
      <xdr:nvSpPr>
        <xdr:cNvPr id="57" name="人件費最小値テキスト"/>
        <xdr:cNvSpPr txBox="1"/>
      </xdr:nvSpPr>
      <xdr:spPr>
        <a:xfrm>
          <a:off x="4686300" y="65966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68,140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77674</xdr:rowOff>
    </xdr:from>
    <xdr:to>
      <xdr:col>24</xdr:col>
      <xdr:colOff>152400</xdr:colOff>
      <xdr:row>38</xdr:row>
      <xdr:rowOff>77674</xdr:rowOff>
    </xdr:to>
    <xdr:cxnSp macro="">
      <xdr:nvCxnSpPr>
        <xdr:cNvPr id="58" name="直線コネクタ 57"/>
        <xdr:cNvCxnSpPr/>
      </xdr:nvCxnSpPr>
      <xdr:spPr>
        <a:xfrm>
          <a:off x="4546600" y="65927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155026</xdr:rowOff>
    </xdr:from>
    <xdr:ext cx="599010" cy="259045"/>
    <xdr:sp macro="" textlink="">
      <xdr:nvSpPr>
        <xdr:cNvPr id="59" name="人件費最大値テキスト"/>
        <xdr:cNvSpPr txBox="1"/>
      </xdr:nvSpPr>
      <xdr:spPr>
        <a:xfrm>
          <a:off x="4686300" y="512707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230,991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31</xdr:row>
      <xdr:rowOff>36899</xdr:rowOff>
    </xdr:from>
    <xdr:to>
      <xdr:col>24</xdr:col>
      <xdr:colOff>152400</xdr:colOff>
      <xdr:row>31</xdr:row>
      <xdr:rowOff>36899</xdr:rowOff>
    </xdr:to>
    <xdr:cxnSp macro="">
      <xdr:nvCxnSpPr>
        <xdr:cNvPr id="60" name="直線コネクタ 59"/>
        <xdr:cNvCxnSpPr/>
      </xdr:nvCxnSpPr>
      <xdr:spPr>
        <a:xfrm>
          <a:off x="4546600" y="535184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34</xdr:row>
      <xdr:rowOff>8865</xdr:rowOff>
    </xdr:from>
    <xdr:to>
      <xdr:col>24</xdr:col>
      <xdr:colOff>63500</xdr:colOff>
      <xdr:row>34</xdr:row>
      <xdr:rowOff>56071</xdr:rowOff>
    </xdr:to>
    <xdr:cxnSp macro="">
      <xdr:nvCxnSpPr>
        <xdr:cNvPr id="61" name="直線コネクタ 60"/>
        <xdr:cNvCxnSpPr/>
      </xdr:nvCxnSpPr>
      <xdr:spPr>
        <a:xfrm flipV="1">
          <a:off x="3797300" y="5838165"/>
          <a:ext cx="838200" cy="472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163507</xdr:rowOff>
    </xdr:from>
    <xdr:ext cx="599010" cy="259045"/>
    <xdr:sp macro="" textlink="">
      <xdr:nvSpPr>
        <xdr:cNvPr id="62" name="人件費平均値テキスト"/>
        <xdr:cNvSpPr txBox="1"/>
      </xdr:nvSpPr>
      <xdr:spPr>
        <a:xfrm>
          <a:off x="4686300" y="6164257"/>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114,878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13630</xdr:rowOff>
    </xdr:from>
    <xdr:to>
      <xdr:col>24</xdr:col>
      <xdr:colOff>114300</xdr:colOff>
      <xdr:row>36</xdr:row>
      <xdr:rowOff>115230</xdr:rowOff>
    </xdr:to>
    <xdr:sp macro="" textlink="">
      <xdr:nvSpPr>
        <xdr:cNvPr id="63" name="フローチャート: 判断 62"/>
        <xdr:cNvSpPr/>
      </xdr:nvSpPr>
      <xdr:spPr>
        <a:xfrm>
          <a:off x="4584700" y="61858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34</xdr:row>
      <xdr:rowOff>56071</xdr:rowOff>
    </xdr:from>
    <xdr:to>
      <xdr:col>19</xdr:col>
      <xdr:colOff>177800</xdr:colOff>
      <xdr:row>34</xdr:row>
      <xdr:rowOff>109235</xdr:rowOff>
    </xdr:to>
    <xdr:cxnSp macro="">
      <xdr:nvCxnSpPr>
        <xdr:cNvPr id="64" name="直線コネクタ 63"/>
        <xdr:cNvCxnSpPr/>
      </xdr:nvCxnSpPr>
      <xdr:spPr>
        <a:xfrm flipV="1">
          <a:off x="2908300" y="5885371"/>
          <a:ext cx="889000" cy="531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36</xdr:row>
      <xdr:rowOff>68456</xdr:rowOff>
    </xdr:from>
    <xdr:to>
      <xdr:col>20</xdr:col>
      <xdr:colOff>38100</xdr:colOff>
      <xdr:row>36</xdr:row>
      <xdr:rowOff>170056</xdr:rowOff>
    </xdr:to>
    <xdr:sp macro="" textlink="">
      <xdr:nvSpPr>
        <xdr:cNvPr id="65" name="フローチャート: 判断 64"/>
        <xdr:cNvSpPr/>
      </xdr:nvSpPr>
      <xdr:spPr>
        <a:xfrm>
          <a:off x="3746500" y="62406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36</xdr:row>
      <xdr:rowOff>161183</xdr:rowOff>
    </xdr:from>
    <xdr:ext cx="599010" cy="259045"/>
    <xdr:sp macro="" textlink="">
      <xdr:nvSpPr>
        <xdr:cNvPr id="66" name="テキスト ボックス 65"/>
        <xdr:cNvSpPr txBox="1"/>
      </xdr:nvSpPr>
      <xdr:spPr>
        <a:xfrm>
          <a:off x="3497795" y="633338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107,683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34</xdr:row>
      <xdr:rowOff>109235</xdr:rowOff>
    </xdr:from>
    <xdr:to>
      <xdr:col>15</xdr:col>
      <xdr:colOff>50800</xdr:colOff>
      <xdr:row>35</xdr:row>
      <xdr:rowOff>2083</xdr:rowOff>
    </xdr:to>
    <xdr:cxnSp macro="">
      <xdr:nvCxnSpPr>
        <xdr:cNvPr id="67" name="直線コネクタ 66"/>
        <xdr:cNvCxnSpPr/>
      </xdr:nvCxnSpPr>
      <xdr:spPr>
        <a:xfrm flipV="1">
          <a:off x="2019300" y="5938535"/>
          <a:ext cx="889000" cy="642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36</xdr:row>
      <xdr:rowOff>71298</xdr:rowOff>
    </xdr:from>
    <xdr:to>
      <xdr:col>15</xdr:col>
      <xdr:colOff>101600</xdr:colOff>
      <xdr:row>37</xdr:row>
      <xdr:rowOff>1448</xdr:rowOff>
    </xdr:to>
    <xdr:sp macro="" textlink="">
      <xdr:nvSpPr>
        <xdr:cNvPr id="68" name="フローチャート: 判断 67"/>
        <xdr:cNvSpPr/>
      </xdr:nvSpPr>
      <xdr:spPr>
        <a:xfrm>
          <a:off x="2857500" y="62434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36</xdr:row>
      <xdr:rowOff>164025</xdr:rowOff>
    </xdr:from>
    <xdr:ext cx="599010" cy="259045"/>
    <xdr:sp macro="" textlink="">
      <xdr:nvSpPr>
        <xdr:cNvPr id="69" name="テキスト ボックス 68"/>
        <xdr:cNvSpPr txBox="1"/>
      </xdr:nvSpPr>
      <xdr:spPr>
        <a:xfrm>
          <a:off x="2608795" y="633622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107,310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35</xdr:row>
      <xdr:rowOff>2083</xdr:rowOff>
    </xdr:from>
    <xdr:to>
      <xdr:col>10</xdr:col>
      <xdr:colOff>114300</xdr:colOff>
      <xdr:row>35</xdr:row>
      <xdr:rowOff>36441</xdr:rowOff>
    </xdr:to>
    <xdr:cxnSp macro="">
      <xdr:nvCxnSpPr>
        <xdr:cNvPr id="70" name="直線コネクタ 69"/>
        <xdr:cNvCxnSpPr/>
      </xdr:nvCxnSpPr>
      <xdr:spPr>
        <a:xfrm flipV="1">
          <a:off x="1130300" y="6002833"/>
          <a:ext cx="889000" cy="343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36</xdr:row>
      <xdr:rowOff>66391</xdr:rowOff>
    </xdr:from>
    <xdr:to>
      <xdr:col>10</xdr:col>
      <xdr:colOff>165100</xdr:colOff>
      <xdr:row>36</xdr:row>
      <xdr:rowOff>167991</xdr:rowOff>
    </xdr:to>
    <xdr:sp macro="" textlink="">
      <xdr:nvSpPr>
        <xdr:cNvPr id="71" name="フローチャート: 判断 70"/>
        <xdr:cNvSpPr/>
      </xdr:nvSpPr>
      <xdr:spPr>
        <a:xfrm>
          <a:off x="1968500" y="62385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36</xdr:row>
      <xdr:rowOff>159118</xdr:rowOff>
    </xdr:from>
    <xdr:ext cx="599010" cy="259045"/>
    <xdr:sp macro="" textlink="">
      <xdr:nvSpPr>
        <xdr:cNvPr id="72" name="テキスト ボックス 71"/>
        <xdr:cNvSpPr txBox="1"/>
      </xdr:nvSpPr>
      <xdr:spPr>
        <a:xfrm>
          <a:off x="1719795" y="633131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107,954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88192</xdr:rowOff>
    </xdr:from>
    <xdr:to>
      <xdr:col>6</xdr:col>
      <xdr:colOff>38100</xdr:colOff>
      <xdr:row>37</xdr:row>
      <xdr:rowOff>18342</xdr:rowOff>
    </xdr:to>
    <xdr:sp macro="" textlink="">
      <xdr:nvSpPr>
        <xdr:cNvPr id="73" name="フローチャート: 判断 72"/>
        <xdr:cNvSpPr/>
      </xdr:nvSpPr>
      <xdr:spPr>
        <a:xfrm>
          <a:off x="1079500" y="62603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37</xdr:row>
      <xdr:rowOff>9469</xdr:rowOff>
    </xdr:from>
    <xdr:ext cx="599010" cy="259045"/>
    <xdr:sp macro="" textlink="">
      <xdr:nvSpPr>
        <xdr:cNvPr id="74" name="テキスト ボックス 73"/>
        <xdr:cNvSpPr txBox="1"/>
      </xdr:nvSpPr>
      <xdr:spPr>
        <a:xfrm>
          <a:off x="830795" y="635311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105,093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5" name="テキスト ボックス 74"/>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6" name="テキスト ボックス 75"/>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7" name="テキスト ボックス 76"/>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8" name="テキスト ボックス 77"/>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9" name="テキスト ボックス 78"/>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33</xdr:row>
      <xdr:rowOff>129515</xdr:rowOff>
    </xdr:from>
    <xdr:to>
      <xdr:col>24</xdr:col>
      <xdr:colOff>114300</xdr:colOff>
      <xdr:row>34</xdr:row>
      <xdr:rowOff>59665</xdr:rowOff>
    </xdr:to>
    <xdr:sp macro="" textlink="">
      <xdr:nvSpPr>
        <xdr:cNvPr id="80" name="楕円 79"/>
        <xdr:cNvSpPr/>
      </xdr:nvSpPr>
      <xdr:spPr>
        <a:xfrm>
          <a:off x="4584700" y="57873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32</xdr:row>
      <xdr:rowOff>152392</xdr:rowOff>
    </xdr:from>
    <xdr:ext cx="599010" cy="259045"/>
    <xdr:sp macro="" textlink="">
      <xdr:nvSpPr>
        <xdr:cNvPr id="81" name="人件費該当値テキスト"/>
        <xdr:cNvSpPr txBox="1"/>
      </xdr:nvSpPr>
      <xdr:spPr>
        <a:xfrm>
          <a:off x="4686300" y="563879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167,170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34</xdr:row>
      <xdr:rowOff>5271</xdr:rowOff>
    </xdr:from>
    <xdr:to>
      <xdr:col>20</xdr:col>
      <xdr:colOff>38100</xdr:colOff>
      <xdr:row>34</xdr:row>
      <xdr:rowOff>106871</xdr:rowOff>
    </xdr:to>
    <xdr:sp macro="" textlink="">
      <xdr:nvSpPr>
        <xdr:cNvPr id="82" name="楕円 81"/>
        <xdr:cNvSpPr/>
      </xdr:nvSpPr>
      <xdr:spPr>
        <a:xfrm>
          <a:off x="3746500" y="58345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32</xdr:row>
      <xdr:rowOff>123398</xdr:rowOff>
    </xdr:from>
    <xdr:ext cx="599010" cy="259045"/>
    <xdr:sp macro="" textlink="">
      <xdr:nvSpPr>
        <xdr:cNvPr id="83" name="テキスト ボックス 82"/>
        <xdr:cNvSpPr txBox="1"/>
      </xdr:nvSpPr>
      <xdr:spPr>
        <a:xfrm>
          <a:off x="3497795" y="560979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160,975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34</xdr:row>
      <xdr:rowOff>58435</xdr:rowOff>
    </xdr:from>
    <xdr:to>
      <xdr:col>15</xdr:col>
      <xdr:colOff>101600</xdr:colOff>
      <xdr:row>34</xdr:row>
      <xdr:rowOff>160035</xdr:rowOff>
    </xdr:to>
    <xdr:sp macro="" textlink="">
      <xdr:nvSpPr>
        <xdr:cNvPr id="84" name="楕円 83"/>
        <xdr:cNvSpPr/>
      </xdr:nvSpPr>
      <xdr:spPr>
        <a:xfrm>
          <a:off x="2857500" y="58877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33</xdr:row>
      <xdr:rowOff>5112</xdr:rowOff>
    </xdr:from>
    <xdr:ext cx="599010" cy="259045"/>
    <xdr:sp macro="" textlink="">
      <xdr:nvSpPr>
        <xdr:cNvPr id="85" name="テキスト ボックス 84"/>
        <xdr:cNvSpPr txBox="1"/>
      </xdr:nvSpPr>
      <xdr:spPr>
        <a:xfrm>
          <a:off x="2608795" y="566296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153,998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34</xdr:row>
      <xdr:rowOff>122733</xdr:rowOff>
    </xdr:from>
    <xdr:to>
      <xdr:col>10</xdr:col>
      <xdr:colOff>165100</xdr:colOff>
      <xdr:row>35</xdr:row>
      <xdr:rowOff>52883</xdr:rowOff>
    </xdr:to>
    <xdr:sp macro="" textlink="">
      <xdr:nvSpPr>
        <xdr:cNvPr id="86" name="楕円 85"/>
        <xdr:cNvSpPr/>
      </xdr:nvSpPr>
      <xdr:spPr>
        <a:xfrm>
          <a:off x="1968500" y="59520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33</xdr:row>
      <xdr:rowOff>69410</xdr:rowOff>
    </xdr:from>
    <xdr:ext cx="599010" cy="259045"/>
    <xdr:sp macro="" textlink="">
      <xdr:nvSpPr>
        <xdr:cNvPr id="87" name="テキスト ボックス 86"/>
        <xdr:cNvSpPr txBox="1"/>
      </xdr:nvSpPr>
      <xdr:spPr>
        <a:xfrm>
          <a:off x="1719795" y="572726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145,560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34</xdr:row>
      <xdr:rowOff>157091</xdr:rowOff>
    </xdr:from>
    <xdr:to>
      <xdr:col>6</xdr:col>
      <xdr:colOff>38100</xdr:colOff>
      <xdr:row>35</xdr:row>
      <xdr:rowOff>87241</xdr:rowOff>
    </xdr:to>
    <xdr:sp macro="" textlink="">
      <xdr:nvSpPr>
        <xdr:cNvPr id="88" name="楕円 87"/>
        <xdr:cNvSpPr/>
      </xdr:nvSpPr>
      <xdr:spPr>
        <a:xfrm>
          <a:off x="1079500" y="59863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33</xdr:row>
      <xdr:rowOff>103768</xdr:rowOff>
    </xdr:from>
    <xdr:ext cx="599010" cy="259045"/>
    <xdr:sp macro="" textlink="">
      <xdr:nvSpPr>
        <xdr:cNvPr id="89" name="テキスト ボックス 88"/>
        <xdr:cNvSpPr txBox="1"/>
      </xdr:nvSpPr>
      <xdr:spPr>
        <a:xfrm>
          <a:off x="830795" y="576161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141,051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0" name="正方形/長方形 89"/>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1" name="正方形/長方形 90"/>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2" name="正方形/長方形 91"/>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3" name="正方形/長方形 92"/>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4" name="正方形/長方形 93"/>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61,326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5" name="正方形/長方形 94"/>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山形県平均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6" name="正方形/長方形 95"/>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70,739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7" name="正方形/長方形 96"/>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8" name="テキスト ボックス 97"/>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9" name="直線コネクタ 98"/>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58</xdr:row>
      <xdr:rowOff>139700</xdr:rowOff>
    </xdr:from>
    <xdr:to>
      <xdr:col>28</xdr:col>
      <xdr:colOff>114300</xdr:colOff>
      <xdr:row>58</xdr:row>
      <xdr:rowOff>139700</xdr:rowOff>
    </xdr:to>
    <xdr:cxnSp macro="">
      <xdr:nvCxnSpPr>
        <xdr:cNvPr id="100" name="直線コネクタ 99"/>
        <xdr:cNvCxnSpPr/>
      </xdr:nvCxnSpPr>
      <xdr:spPr>
        <a:xfrm>
          <a:off x="762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57</xdr:row>
      <xdr:rowOff>168927</xdr:rowOff>
    </xdr:from>
    <xdr:ext cx="248786" cy="259045"/>
    <xdr:sp macro="" textlink="">
      <xdr:nvSpPr>
        <xdr:cNvPr id="101" name="テキスト ボックス 100"/>
        <xdr:cNvSpPr txBox="1"/>
      </xdr:nvSpPr>
      <xdr:spPr>
        <a:xfrm>
          <a:off x="513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56</xdr:row>
      <xdr:rowOff>25400</xdr:rowOff>
    </xdr:from>
    <xdr:to>
      <xdr:col>28</xdr:col>
      <xdr:colOff>114300</xdr:colOff>
      <xdr:row>56</xdr:row>
      <xdr:rowOff>25400</xdr:rowOff>
    </xdr:to>
    <xdr:cxnSp macro="">
      <xdr:nvCxnSpPr>
        <xdr:cNvPr id="102" name="直線コネクタ 101"/>
        <xdr:cNvCxnSpPr/>
      </xdr:nvCxnSpPr>
      <xdr:spPr>
        <a:xfrm>
          <a:off x="762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55</xdr:row>
      <xdr:rowOff>54627</xdr:rowOff>
    </xdr:from>
    <xdr:ext cx="595419" cy="259045"/>
    <xdr:sp macro="" textlink="">
      <xdr:nvSpPr>
        <xdr:cNvPr id="103" name="テキスト ボックス 102"/>
        <xdr:cNvSpPr txBox="1"/>
      </xdr:nvSpPr>
      <xdr:spPr>
        <a:xfrm>
          <a:off x="166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82550</xdr:rowOff>
    </xdr:from>
    <xdr:to>
      <xdr:col>28</xdr:col>
      <xdr:colOff>114300</xdr:colOff>
      <xdr:row>53</xdr:row>
      <xdr:rowOff>82550</xdr:rowOff>
    </xdr:to>
    <xdr:cxnSp macro="">
      <xdr:nvCxnSpPr>
        <xdr:cNvPr id="104" name="直線コネクタ 103"/>
        <xdr:cNvCxnSpPr/>
      </xdr:nvCxnSpPr>
      <xdr:spPr>
        <a:xfrm>
          <a:off x="762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52</xdr:row>
      <xdr:rowOff>111777</xdr:rowOff>
    </xdr:from>
    <xdr:ext cx="595419" cy="259045"/>
    <xdr:sp macro="" textlink="">
      <xdr:nvSpPr>
        <xdr:cNvPr id="105" name="テキスト ボックス 104"/>
        <xdr:cNvSpPr txBox="1"/>
      </xdr:nvSpPr>
      <xdr:spPr>
        <a:xfrm>
          <a:off x="166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139700</xdr:rowOff>
    </xdr:from>
    <xdr:to>
      <xdr:col>28</xdr:col>
      <xdr:colOff>114300</xdr:colOff>
      <xdr:row>50</xdr:row>
      <xdr:rowOff>139700</xdr:rowOff>
    </xdr:to>
    <xdr:cxnSp macro="">
      <xdr:nvCxnSpPr>
        <xdr:cNvPr id="106" name="直線コネクタ 105"/>
        <xdr:cNvCxnSpPr/>
      </xdr:nvCxnSpPr>
      <xdr:spPr>
        <a:xfrm>
          <a:off x="762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168927</xdr:rowOff>
    </xdr:from>
    <xdr:ext cx="595419" cy="259045"/>
    <xdr:sp macro="" textlink="">
      <xdr:nvSpPr>
        <xdr:cNvPr id="107" name="テキスト ボックス 106"/>
        <xdr:cNvSpPr txBox="1"/>
      </xdr:nvSpPr>
      <xdr:spPr>
        <a:xfrm>
          <a:off x="166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08" name="直線コネクタ 107"/>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09" name="テキスト ボックス 108"/>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0" name="物件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51</xdr:row>
      <xdr:rowOff>20133</xdr:rowOff>
    </xdr:from>
    <xdr:to>
      <xdr:col>24</xdr:col>
      <xdr:colOff>62865</xdr:colOff>
      <xdr:row>57</xdr:row>
      <xdr:rowOff>46372</xdr:rowOff>
    </xdr:to>
    <xdr:cxnSp macro="">
      <xdr:nvCxnSpPr>
        <xdr:cNvPr id="111" name="直線コネクタ 110"/>
        <xdr:cNvCxnSpPr/>
      </xdr:nvCxnSpPr>
      <xdr:spPr>
        <a:xfrm flipV="1">
          <a:off x="4633595" y="8764083"/>
          <a:ext cx="1270" cy="105493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57</xdr:row>
      <xdr:rowOff>50199</xdr:rowOff>
    </xdr:from>
    <xdr:ext cx="534377" cy="259045"/>
    <xdr:sp macro="" textlink="">
      <xdr:nvSpPr>
        <xdr:cNvPr id="112" name="物件費最小値テキスト"/>
        <xdr:cNvSpPr txBox="1"/>
      </xdr:nvSpPr>
      <xdr:spPr>
        <a:xfrm>
          <a:off x="4686300" y="98228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57,913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57</xdr:row>
      <xdr:rowOff>46372</xdr:rowOff>
    </xdr:from>
    <xdr:to>
      <xdr:col>24</xdr:col>
      <xdr:colOff>152400</xdr:colOff>
      <xdr:row>57</xdr:row>
      <xdr:rowOff>46372</xdr:rowOff>
    </xdr:to>
    <xdr:cxnSp macro="">
      <xdr:nvCxnSpPr>
        <xdr:cNvPr id="113" name="直線コネクタ 112"/>
        <xdr:cNvCxnSpPr/>
      </xdr:nvCxnSpPr>
      <xdr:spPr>
        <a:xfrm>
          <a:off x="4546600" y="98190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138260</xdr:rowOff>
    </xdr:from>
    <xdr:ext cx="599010" cy="259045"/>
    <xdr:sp macro="" textlink="">
      <xdr:nvSpPr>
        <xdr:cNvPr id="114" name="物件費最大値テキスト"/>
        <xdr:cNvSpPr txBox="1"/>
      </xdr:nvSpPr>
      <xdr:spPr>
        <a:xfrm>
          <a:off x="4686300" y="853931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288,652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51</xdr:row>
      <xdr:rowOff>20133</xdr:rowOff>
    </xdr:from>
    <xdr:to>
      <xdr:col>24</xdr:col>
      <xdr:colOff>152400</xdr:colOff>
      <xdr:row>51</xdr:row>
      <xdr:rowOff>20133</xdr:rowOff>
    </xdr:to>
    <xdr:cxnSp macro="">
      <xdr:nvCxnSpPr>
        <xdr:cNvPr id="115" name="直線コネクタ 114"/>
        <xdr:cNvCxnSpPr/>
      </xdr:nvCxnSpPr>
      <xdr:spPr>
        <a:xfrm>
          <a:off x="4546600" y="87640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55</xdr:row>
      <xdr:rowOff>4940</xdr:rowOff>
    </xdr:from>
    <xdr:to>
      <xdr:col>24</xdr:col>
      <xdr:colOff>63500</xdr:colOff>
      <xdr:row>55</xdr:row>
      <xdr:rowOff>27064</xdr:rowOff>
    </xdr:to>
    <xdr:cxnSp macro="">
      <xdr:nvCxnSpPr>
        <xdr:cNvPr id="116" name="直線コネクタ 115"/>
        <xdr:cNvCxnSpPr/>
      </xdr:nvCxnSpPr>
      <xdr:spPr>
        <a:xfrm flipV="1">
          <a:off x="3797300" y="9434690"/>
          <a:ext cx="838200" cy="221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64616</xdr:rowOff>
    </xdr:from>
    <xdr:ext cx="599010" cy="259045"/>
    <xdr:sp macro="" textlink="">
      <xdr:nvSpPr>
        <xdr:cNvPr id="117" name="物件費平均値テキスト"/>
        <xdr:cNvSpPr txBox="1"/>
      </xdr:nvSpPr>
      <xdr:spPr>
        <a:xfrm>
          <a:off x="4686300" y="9494366"/>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113,093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55</xdr:row>
      <xdr:rowOff>86189</xdr:rowOff>
    </xdr:from>
    <xdr:to>
      <xdr:col>24</xdr:col>
      <xdr:colOff>114300</xdr:colOff>
      <xdr:row>56</xdr:row>
      <xdr:rowOff>16339</xdr:rowOff>
    </xdr:to>
    <xdr:sp macro="" textlink="">
      <xdr:nvSpPr>
        <xdr:cNvPr id="118" name="フローチャート: 判断 117"/>
        <xdr:cNvSpPr/>
      </xdr:nvSpPr>
      <xdr:spPr>
        <a:xfrm>
          <a:off x="4584700" y="95159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55</xdr:row>
      <xdr:rowOff>27064</xdr:rowOff>
    </xdr:from>
    <xdr:to>
      <xdr:col>19</xdr:col>
      <xdr:colOff>177800</xdr:colOff>
      <xdr:row>55</xdr:row>
      <xdr:rowOff>52041</xdr:rowOff>
    </xdr:to>
    <xdr:cxnSp macro="">
      <xdr:nvCxnSpPr>
        <xdr:cNvPr id="119" name="直線コネクタ 118"/>
        <xdr:cNvCxnSpPr/>
      </xdr:nvCxnSpPr>
      <xdr:spPr>
        <a:xfrm flipV="1">
          <a:off x="2908300" y="9456814"/>
          <a:ext cx="889000" cy="249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55</xdr:row>
      <xdr:rowOff>87807</xdr:rowOff>
    </xdr:from>
    <xdr:to>
      <xdr:col>20</xdr:col>
      <xdr:colOff>38100</xdr:colOff>
      <xdr:row>56</xdr:row>
      <xdr:rowOff>17957</xdr:rowOff>
    </xdr:to>
    <xdr:sp macro="" textlink="">
      <xdr:nvSpPr>
        <xdr:cNvPr id="120" name="フローチャート: 判断 119"/>
        <xdr:cNvSpPr/>
      </xdr:nvSpPr>
      <xdr:spPr>
        <a:xfrm>
          <a:off x="3746500" y="95175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56</xdr:row>
      <xdr:rowOff>9084</xdr:rowOff>
    </xdr:from>
    <xdr:ext cx="599010" cy="259045"/>
    <xdr:sp macro="" textlink="">
      <xdr:nvSpPr>
        <xdr:cNvPr id="121" name="テキスト ボックス 120"/>
        <xdr:cNvSpPr txBox="1"/>
      </xdr:nvSpPr>
      <xdr:spPr>
        <a:xfrm>
          <a:off x="3497795" y="961028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112,739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55</xdr:row>
      <xdr:rowOff>52041</xdr:rowOff>
    </xdr:from>
    <xdr:to>
      <xdr:col>15</xdr:col>
      <xdr:colOff>50800</xdr:colOff>
      <xdr:row>55</xdr:row>
      <xdr:rowOff>99658</xdr:rowOff>
    </xdr:to>
    <xdr:cxnSp macro="">
      <xdr:nvCxnSpPr>
        <xdr:cNvPr id="122" name="直線コネクタ 121"/>
        <xdr:cNvCxnSpPr/>
      </xdr:nvCxnSpPr>
      <xdr:spPr>
        <a:xfrm flipV="1">
          <a:off x="2019300" y="9481791"/>
          <a:ext cx="889000" cy="476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55</xdr:row>
      <xdr:rowOff>94862</xdr:rowOff>
    </xdr:from>
    <xdr:to>
      <xdr:col>15</xdr:col>
      <xdr:colOff>101600</xdr:colOff>
      <xdr:row>56</xdr:row>
      <xdr:rowOff>25012</xdr:rowOff>
    </xdr:to>
    <xdr:sp macro="" textlink="">
      <xdr:nvSpPr>
        <xdr:cNvPr id="123" name="フローチャート: 判断 122"/>
        <xdr:cNvSpPr/>
      </xdr:nvSpPr>
      <xdr:spPr>
        <a:xfrm>
          <a:off x="2857500" y="95246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56</xdr:row>
      <xdr:rowOff>16139</xdr:rowOff>
    </xdr:from>
    <xdr:ext cx="599010" cy="259045"/>
    <xdr:sp macro="" textlink="">
      <xdr:nvSpPr>
        <xdr:cNvPr id="124" name="テキスト ボックス 123"/>
        <xdr:cNvSpPr txBox="1"/>
      </xdr:nvSpPr>
      <xdr:spPr>
        <a:xfrm>
          <a:off x="2608795" y="961733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111,196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55</xdr:row>
      <xdr:rowOff>99658</xdr:rowOff>
    </xdr:from>
    <xdr:to>
      <xdr:col>10</xdr:col>
      <xdr:colOff>114300</xdr:colOff>
      <xdr:row>55</xdr:row>
      <xdr:rowOff>130867</xdr:rowOff>
    </xdr:to>
    <xdr:cxnSp macro="">
      <xdr:nvCxnSpPr>
        <xdr:cNvPr id="125" name="直線コネクタ 124"/>
        <xdr:cNvCxnSpPr/>
      </xdr:nvCxnSpPr>
      <xdr:spPr>
        <a:xfrm flipV="1">
          <a:off x="1130300" y="9529408"/>
          <a:ext cx="889000" cy="312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55</xdr:row>
      <xdr:rowOff>71494</xdr:rowOff>
    </xdr:from>
    <xdr:to>
      <xdr:col>10</xdr:col>
      <xdr:colOff>165100</xdr:colOff>
      <xdr:row>56</xdr:row>
      <xdr:rowOff>1644</xdr:rowOff>
    </xdr:to>
    <xdr:sp macro="" textlink="">
      <xdr:nvSpPr>
        <xdr:cNvPr id="126" name="フローチャート: 判断 125"/>
        <xdr:cNvSpPr/>
      </xdr:nvSpPr>
      <xdr:spPr>
        <a:xfrm>
          <a:off x="1968500" y="95012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55</xdr:row>
      <xdr:rowOff>164221</xdr:rowOff>
    </xdr:from>
    <xdr:ext cx="599010" cy="259045"/>
    <xdr:sp macro="" textlink="">
      <xdr:nvSpPr>
        <xdr:cNvPr id="127" name="テキスト ボックス 126"/>
        <xdr:cNvSpPr txBox="1"/>
      </xdr:nvSpPr>
      <xdr:spPr>
        <a:xfrm>
          <a:off x="1719795" y="959397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116,307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55</xdr:row>
      <xdr:rowOff>92146</xdr:rowOff>
    </xdr:from>
    <xdr:to>
      <xdr:col>6</xdr:col>
      <xdr:colOff>38100</xdr:colOff>
      <xdr:row>56</xdr:row>
      <xdr:rowOff>22296</xdr:rowOff>
    </xdr:to>
    <xdr:sp macro="" textlink="">
      <xdr:nvSpPr>
        <xdr:cNvPr id="128" name="フローチャート: 判断 127"/>
        <xdr:cNvSpPr/>
      </xdr:nvSpPr>
      <xdr:spPr>
        <a:xfrm>
          <a:off x="1079500" y="95218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56</xdr:row>
      <xdr:rowOff>13423</xdr:rowOff>
    </xdr:from>
    <xdr:ext cx="599010" cy="259045"/>
    <xdr:sp macro="" textlink="">
      <xdr:nvSpPr>
        <xdr:cNvPr id="129" name="テキスト ボックス 128"/>
        <xdr:cNvSpPr txBox="1"/>
      </xdr:nvSpPr>
      <xdr:spPr>
        <a:xfrm>
          <a:off x="830795" y="961462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111,790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0" name="テキスト ボックス 129"/>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1" name="テキスト ボックス 130"/>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2" name="テキスト ボックス 131"/>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3" name="テキスト ボックス 132"/>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4" name="テキスト ボックス 133"/>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54</xdr:row>
      <xdr:rowOff>125590</xdr:rowOff>
    </xdr:from>
    <xdr:to>
      <xdr:col>24</xdr:col>
      <xdr:colOff>114300</xdr:colOff>
      <xdr:row>55</xdr:row>
      <xdr:rowOff>55740</xdr:rowOff>
    </xdr:to>
    <xdr:sp macro="" textlink="">
      <xdr:nvSpPr>
        <xdr:cNvPr id="135" name="楕円 134"/>
        <xdr:cNvSpPr/>
      </xdr:nvSpPr>
      <xdr:spPr>
        <a:xfrm>
          <a:off x="4584700" y="93838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53</xdr:row>
      <xdr:rowOff>148467</xdr:rowOff>
    </xdr:from>
    <xdr:ext cx="599010" cy="259045"/>
    <xdr:sp macro="" textlink="">
      <xdr:nvSpPr>
        <xdr:cNvPr id="136" name="物件費該当値テキスト"/>
        <xdr:cNvSpPr txBox="1"/>
      </xdr:nvSpPr>
      <xdr:spPr>
        <a:xfrm>
          <a:off x="4686300" y="923531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141,975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54</xdr:row>
      <xdr:rowOff>147714</xdr:rowOff>
    </xdr:from>
    <xdr:to>
      <xdr:col>20</xdr:col>
      <xdr:colOff>38100</xdr:colOff>
      <xdr:row>55</xdr:row>
      <xdr:rowOff>77864</xdr:rowOff>
    </xdr:to>
    <xdr:sp macro="" textlink="">
      <xdr:nvSpPr>
        <xdr:cNvPr id="137" name="楕円 136"/>
        <xdr:cNvSpPr/>
      </xdr:nvSpPr>
      <xdr:spPr>
        <a:xfrm>
          <a:off x="3746500" y="94060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53</xdr:row>
      <xdr:rowOff>94391</xdr:rowOff>
    </xdr:from>
    <xdr:ext cx="599010" cy="259045"/>
    <xdr:sp macro="" textlink="">
      <xdr:nvSpPr>
        <xdr:cNvPr id="138" name="テキスト ボックス 137"/>
        <xdr:cNvSpPr txBox="1"/>
      </xdr:nvSpPr>
      <xdr:spPr>
        <a:xfrm>
          <a:off x="3497795" y="918124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137,136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55</xdr:row>
      <xdr:rowOff>1241</xdr:rowOff>
    </xdr:from>
    <xdr:to>
      <xdr:col>15</xdr:col>
      <xdr:colOff>101600</xdr:colOff>
      <xdr:row>55</xdr:row>
      <xdr:rowOff>102841</xdr:rowOff>
    </xdr:to>
    <xdr:sp macro="" textlink="">
      <xdr:nvSpPr>
        <xdr:cNvPr id="139" name="楕円 138"/>
        <xdr:cNvSpPr/>
      </xdr:nvSpPr>
      <xdr:spPr>
        <a:xfrm>
          <a:off x="2857500" y="94309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53</xdr:row>
      <xdr:rowOff>119368</xdr:rowOff>
    </xdr:from>
    <xdr:ext cx="599010" cy="259045"/>
    <xdr:sp macro="" textlink="">
      <xdr:nvSpPr>
        <xdr:cNvPr id="140" name="テキスト ボックス 139"/>
        <xdr:cNvSpPr txBox="1"/>
      </xdr:nvSpPr>
      <xdr:spPr>
        <a:xfrm>
          <a:off x="2608795" y="920621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131,673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55</xdr:row>
      <xdr:rowOff>48858</xdr:rowOff>
    </xdr:from>
    <xdr:to>
      <xdr:col>10</xdr:col>
      <xdr:colOff>165100</xdr:colOff>
      <xdr:row>55</xdr:row>
      <xdr:rowOff>150458</xdr:rowOff>
    </xdr:to>
    <xdr:sp macro="" textlink="">
      <xdr:nvSpPr>
        <xdr:cNvPr id="141" name="楕円 140"/>
        <xdr:cNvSpPr/>
      </xdr:nvSpPr>
      <xdr:spPr>
        <a:xfrm>
          <a:off x="1968500" y="94786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53</xdr:row>
      <xdr:rowOff>166985</xdr:rowOff>
    </xdr:from>
    <xdr:ext cx="599010" cy="259045"/>
    <xdr:sp macro="" textlink="">
      <xdr:nvSpPr>
        <xdr:cNvPr id="142" name="テキスト ボックス 141"/>
        <xdr:cNvSpPr txBox="1"/>
      </xdr:nvSpPr>
      <xdr:spPr>
        <a:xfrm>
          <a:off x="1719795" y="925383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121,258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55</xdr:row>
      <xdr:rowOff>80067</xdr:rowOff>
    </xdr:from>
    <xdr:to>
      <xdr:col>6</xdr:col>
      <xdr:colOff>38100</xdr:colOff>
      <xdr:row>56</xdr:row>
      <xdr:rowOff>10217</xdr:rowOff>
    </xdr:to>
    <xdr:sp macro="" textlink="">
      <xdr:nvSpPr>
        <xdr:cNvPr id="143" name="楕円 142"/>
        <xdr:cNvSpPr/>
      </xdr:nvSpPr>
      <xdr:spPr>
        <a:xfrm>
          <a:off x="1079500" y="95098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54</xdr:row>
      <xdr:rowOff>26744</xdr:rowOff>
    </xdr:from>
    <xdr:ext cx="599010" cy="259045"/>
    <xdr:sp macro="" textlink="">
      <xdr:nvSpPr>
        <xdr:cNvPr id="144" name="テキスト ボックス 143"/>
        <xdr:cNvSpPr txBox="1"/>
      </xdr:nvSpPr>
      <xdr:spPr>
        <a:xfrm>
          <a:off x="830795" y="928504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114,432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5" name="正方形/長方形 144"/>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6" name="正方形/長方形 145"/>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7" name="正方形/長方形 146"/>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48" name="正方形/長方形 147"/>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49" name="正方形/長方形 148"/>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0" name="正方形/長方形 149"/>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山形県平均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1" name="正方形/長方形 150"/>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8,497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2" name="正方形/長方形 151"/>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3" name="テキスト ボックス 152"/>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4" name="直線コネクタ 153"/>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79</xdr:row>
      <xdr:rowOff>44450</xdr:rowOff>
    </xdr:from>
    <xdr:to>
      <xdr:col>28</xdr:col>
      <xdr:colOff>114300</xdr:colOff>
      <xdr:row>79</xdr:row>
      <xdr:rowOff>44450</xdr:rowOff>
    </xdr:to>
    <xdr:cxnSp macro="">
      <xdr:nvCxnSpPr>
        <xdr:cNvPr id="155" name="直線コネクタ 154"/>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78</xdr:row>
      <xdr:rowOff>73677</xdr:rowOff>
    </xdr:from>
    <xdr:ext cx="248786" cy="259045"/>
    <xdr:sp macro="" textlink="">
      <xdr:nvSpPr>
        <xdr:cNvPr id="156" name="テキスト ボックス 155"/>
        <xdr:cNvSpPr txBox="1"/>
      </xdr:nvSpPr>
      <xdr:spPr>
        <a:xfrm>
          <a:off x="513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6350</xdr:rowOff>
    </xdr:from>
    <xdr:to>
      <xdr:col>28</xdr:col>
      <xdr:colOff>114300</xdr:colOff>
      <xdr:row>77</xdr:row>
      <xdr:rowOff>6350</xdr:rowOff>
    </xdr:to>
    <xdr:cxnSp macro="">
      <xdr:nvCxnSpPr>
        <xdr:cNvPr id="157" name="直線コネクタ 156"/>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76</xdr:row>
      <xdr:rowOff>35577</xdr:rowOff>
    </xdr:from>
    <xdr:ext cx="531299" cy="259045"/>
    <xdr:sp macro="" textlink="">
      <xdr:nvSpPr>
        <xdr:cNvPr id="158" name="テキスト ボックス 157"/>
        <xdr:cNvSpPr txBox="1"/>
      </xdr:nvSpPr>
      <xdr:spPr>
        <a:xfrm>
          <a:off x="230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59" name="直線コネクタ 158"/>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73</xdr:row>
      <xdr:rowOff>168927</xdr:rowOff>
    </xdr:from>
    <xdr:ext cx="531299" cy="259045"/>
    <xdr:sp macro="" textlink="">
      <xdr:nvSpPr>
        <xdr:cNvPr id="160" name="テキスト ボックス 159"/>
        <xdr:cNvSpPr txBox="1"/>
      </xdr:nvSpPr>
      <xdr:spPr>
        <a:xfrm>
          <a:off x="230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72</xdr:row>
      <xdr:rowOff>101600</xdr:rowOff>
    </xdr:from>
    <xdr:to>
      <xdr:col>28</xdr:col>
      <xdr:colOff>114300</xdr:colOff>
      <xdr:row>72</xdr:row>
      <xdr:rowOff>101600</xdr:rowOff>
    </xdr:to>
    <xdr:cxnSp macro="">
      <xdr:nvCxnSpPr>
        <xdr:cNvPr id="161" name="直線コネクタ 160"/>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71</xdr:row>
      <xdr:rowOff>130827</xdr:rowOff>
    </xdr:from>
    <xdr:ext cx="531299" cy="259045"/>
    <xdr:sp macro="" textlink="">
      <xdr:nvSpPr>
        <xdr:cNvPr id="162" name="テキスト ボックス 161"/>
        <xdr:cNvSpPr txBox="1"/>
      </xdr:nvSpPr>
      <xdr:spPr>
        <a:xfrm>
          <a:off x="230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63500</xdr:rowOff>
    </xdr:from>
    <xdr:to>
      <xdr:col>28</xdr:col>
      <xdr:colOff>114300</xdr:colOff>
      <xdr:row>70</xdr:row>
      <xdr:rowOff>63500</xdr:rowOff>
    </xdr:to>
    <xdr:cxnSp macro="">
      <xdr:nvCxnSpPr>
        <xdr:cNvPr id="163" name="直線コネクタ 162"/>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69</xdr:row>
      <xdr:rowOff>92727</xdr:rowOff>
    </xdr:from>
    <xdr:ext cx="531299" cy="259045"/>
    <xdr:sp macro="" textlink="">
      <xdr:nvSpPr>
        <xdr:cNvPr id="164" name="テキスト ボックス 163"/>
        <xdr:cNvSpPr txBox="1"/>
      </xdr:nvSpPr>
      <xdr:spPr>
        <a:xfrm>
          <a:off x="230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5" name="直線コネクタ 164"/>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67</xdr:row>
      <xdr:rowOff>54627</xdr:rowOff>
    </xdr:from>
    <xdr:ext cx="531299" cy="259045"/>
    <xdr:sp macro="" textlink="">
      <xdr:nvSpPr>
        <xdr:cNvPr id="166" name="テキスト ボックス 165"/>
        <xdr:cNvSpPr txBox="1"/>
      </xdr:nvSpPr>
      <xdr:spPr>
        <a:xfrm>
          <a:off x="230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67" name="維持補修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70</xdr:row>
      <xdr:rowOff>37402</xdr:rowOff>
    </xdr:from>
    <xdr:to>
      <xdr:col>24</xdr:col>
      <xdr:colOff>62865</xdr:colOff>
      <xdr:row>78</xdr:row>
      <xdr:rowOff>161798</xdr:rowOff>
    </xdr:to>
    <xdr:cxnSp macro="">
      <xdr:nvCxnSpPr>
        <xdr:cNvPr id="168" name="直線コネクタ 167"/>
        <xdr:cNvCxnSpPr/>
      </xdr:nvCxnSpPr>
      <xdr:spPr>
        <a:xfrm flipV="1">
          <a:off x="4633595" y="12038902"/>
          <a:ext cx="1270" cy="149599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165625</xdr:rowOff>
    </xdr:from>
    <xdr:ext cx="469744" cy="259045"/>
    <xdr:sp macro="" textlink="">
      <xdr:nvSpPr>
        <xdr:cNvPr id="169" name="維持補修費最小値テキスト"/>
        <xdr:cNvSpPr txBox="1"/>
      </xdr:nvSpPr>
      <xdr:spPr>
        <a:xfrm>
          <a:off x="4686300" y="135387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161798</xdr:rowOff>
    </xdr:from>
    <xdr:to>
      <xdr:col>24</xdr:col>
      <xdr:colOff>152400</xdr:colOff>
      <xdr:row>78</xdr:row>
      <xdr:rowOff>161798</xdr:rowOff>
    </xdr:to>
    <xdr:cxnSp macro="">
      <xdr:nvCxnSpPr>
        <xdr:cNvPr id="170" name="直線コネクタ 169"/>
        <xdr:cNvCxnSpPr/>
      </xdr:nvCxnSpPr>
      <xdr:spPr>
        <a:xfrm>
          <a:off x="4546600" y="135348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68</xdr:row>
      <xdr:rowOff>155529</xdr:rowOff>
    </xdr:from>
    <xdr:ext cx="534377" cy="259045"/>
    <xdr:sp macro="" textlink="">
      <xdr:nvSpPr>
        <xdr:cNvPr id="171" name="維持補修費最大値テキスト"/>
        <xdr:cNvSpPr txBox="1"/>
      </xdr:nvSpPr>
      <xdr:spPr>
        <a:xfrm>
          <a:off x="4686300" y="118141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40,685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70</xdr:row>
      <xdr:rowOff>37402</xdr:rowOff>
    </xdr:from>
    <xdr:to>
      <xdr:col>24</xdr:col>
      <xdr:colOff>152400</xdr:colOff>
      <xdr:row>70</xdr:row>
      <xdr:rowOff>37402</xdr:rowOff>
    </xdr:to>
    <xdr:cxnSp macro="">
      <xdr:nvCxnSpPr>
        <xdr:cNvPr id="172" name="直線コネクタ 171"/>
        <xdr:cNvCxnSpPr/>
      </xdr:nvCxnSpPr>
      <xdr:spPr>
        <a:xfrm>
          <a:off x="4546600" y="1203890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71</xdr:row>
      <xdr:rowOff>144425</xdr:rowOff>
    </xdr:from>
    <xdr:to>
      <xdr:col>24</xdr:col>
      <xdr:colOff>63500</xdr:colOff>
      <xdr:row>75</xdr:row>
      <xdr:rowOff>60985</xdr:rowOff>
    </xdr:to>
    <xdr:cxnSp macro="">
      <xdr:nvCxnSpPr>
        <xdr:cNvPr id="173" name="直線コネクタ 172"/>
        <xdr:cNvCxnSpPr/>
      </xdr:nvCxnSpPr>
      <xdr:spPr>
        <a:xfrm>
          <a:off x="3797300" y="12317375"/>
          <a:ext cx="838200" cy="6023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114152</xdr:rowOff>
    </xdr:from>
    <xdr:ext cx="469744" cy="259045"/>
    <xdr:sp macro="" textlink="">
      <xdr:nvSpPr>
        <xdr:cNvPr id="174" name="維持補修費平均値テキスト"/>
        <xdr:cNvSpPr txBox="1"/>
      </xdr:nvSpPr>
      <xdr:spPr>
        <a:xfrm>
          <a:off x="4686300" y="1314435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9,771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76</xdr:row>
      <xdr:rowOff>135725</xdr:rowOff>
    </xdr:from>
    <xdr:to>
      <xdr:col>24</xdr:col>
      <xdr:colOff>114300</xdr:colOff>
      <xdr:row>77</xdr:row>
      <xdr:rowOff>65875</xdr:rowOff>
    </xdr:to>
    <xdr:sp macro="" textlink="">
      <xdr:nvSpPr>
        <xdr:cNvPr id="175" name="フローチャート: 判断 174"/>
        <xdr:cNvSpPr/>
      </xdr:nvSpPr>
      <xdr:spPr>
        <a:xfrm>
          <a:off x="4584700" y="131659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70</xdr:row>
      <xdr:rowOff>107200</xdr:rowOff>
    </xdr:from>
    <xdr:to>
      <xdr:col>19</xdr:col>
      <xdr:colOff>177800</xdr:colOff>
      <xdr:row>71</xdr:row>
      <xdr:rowOff>144425</xdr:rowOff>
    </xdr:to>
    <xdr:cxnSp macro="">
      <xdr:nvCxnSpPr>
        <xdr:cNvPr id="176" name="直線コネクタ 175"/>
        <xdr:cNvCxnSpPr/>
      </xdr:nvCxnSpPr>
      <xdr:spPr>
        <a:xfrm>
          <a:off x="2908300" y="12108700"/>
          <a:ext cx="889000" cy="2086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76</xdr:row>
      <xdr:rowOff>90043</xdr:rowOff>
    </xdr:from>
    <xdr:to>
      <xdr:col>20</xdr:col>
      <xdr:colOff>38100</xdr:colOff>
      <xdr:row>77</xdr:row>
      <xdr:rowOff>20193</xdr:rowOff>
    </xdr:to>
    <xdr:sp macro="" textlink="">
      <xdr:nvSpPr>
        <xdr:cNvPr id="177" name="フローチャート: 判断 176"/>
        <xdr:cNvSpPr/>
      </xdr:nvSpPr>
      <xdr:spPr>
        <a:xfrm>
          <a:off x="3746500" y="131202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77</xdr:row>
      <xdr:rowOff>11320</xdr:rowOff>
    </xdr:from>
    <xdr:ext cx="534377" cy="259045"/>
    <xdr:sp macro="" textlink="">
      <xdr:nvSpPr>
        <xdr:cNvPr id="178" name="テキスト ボックス 177"/>
        <xdr:cNvSpPr txBox="1"/>
      </xdr:nvSpPr>
      <xdr:spPr>
        <a:xfrm>
          <a:off x="3530111" y="132129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10,970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70</xdr:row>
      <xdr:rowOff>107200</xdr:rowOff>
    </xdr:from>
    <xdr:to>
      <xdr:col>15</xdr:col>
      <xdr:colOff>50800</xdr:colOff>
      <xdr:row>72</xdr:row>
      <xdr:rowOff>151778</xdr:rowOff>
    </xdr:to>
    <xdr:cxnSp macro="">
      <xdr:nvCxnSpPr>
        <xdr:cNvPr id="179" name="直線コネクタ 178"/>
        <xdr:cNvCxnSpPr/>
      </xdr:nvCxnSpPr>
      <xdr:spPr>
        <a:xfrm flipV="1">
          <a:off x="2019300" y="12108700"/>
          <a:ext cx="889000" cy="3874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76</xdr:row>
      <xdr:rowOff>50457</xdr:rowOff>
    </xdr:from>
    <xdr:to>
      <xdr:col>15</xdr:col>
      <xdr:colOff>101600</xdr:colOff>
      <xdr:row>76</xdr:row>
      <xdr:rowOff>152057</xdr:rowOff>
    </xdr:to>
    <xdr:sp macro="" textlink="">
      <xdr:nvSpPr>
        <xdr:cNvPr id="180" name="フローチャート: 判断 179"/>
        <xdr:cNvSpPr/>
      </xdr:nvSpPr>
      <xdr:spPr>
        <a:xfrm>
          <a:off x="2857500" y="130806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76</xdr:row>
      <xdr:rowOff>143184</xdr:rowOff>
    </xdr:from>
    <xdr:ext cx="534377" cy="259045"/>
    <xdr:sp macro="" textlink="">
      <xdr:nvSpPr>
        <xdr:cNvPr id="181" name="テキスト ボックス 180"/>
        <xdr:cNvSpPr txBox="1"/>
      </xdr:nvSpPr>
      <xdr:spPr>
        <a:xfrm>
          <a:off x="2641111" y="131733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12,009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72</xdr:row>
      <xdr:rowOff>151778</xdr:rowOff>
    </xdr:from>
    <xdr:to>
      <xdr:col>10</xdr:col>
      <xdr:colOff>114300</xdr:colOff>
      <xdr:row>75</xdr:row>
      <xdr:rowOff>40030</xdr:rowOff>
    </xdr:to>
    <xdr:cxnSp macro="">
      <xdr:nvCxnSpPr>
        <xdr:cNvPr id="182" name="直線コネクタ 181"/>
        <xdr:cNvCxnSpPr/>
      </xdr:nvCxnSpPr>
      <xdr:spPr>
        <a:xfrm flipV="1">
          <a:off x="1130300" y="12496178"/>
          <a:ext cx="889000" cy="4026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76</xdr:row>
      <xdr:rowOff>116560</xdr:rowOff>
    </xdr:from>
    <xdr:to>
      <xdr:col>10</xdr:col>
      <xdr:colOff>165100</xdr:colOff>
      <xdr:row>77</xdr:row>
      <xdr:rowOff>46710</xdr:rowOff>
    </xdr:to>
    <xdr:sp macro="" textlink="">
      <xdr:nvSpPr>
        <xdr:cNvPr id="183" name="フローチャート: 判断 182"/>
        <xdr:cNvSpPr/>
      </xdr:nvSpPr>
      <xdr:spPr>
        <a:xfrm>
          <a:off x="1968500" y="131467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77</xdr:row>
      <xdr:rowOff>37837</xdr:rowOff>
    </xdr:from>
    <xdr:ext cx="534377" cy="259045"/>
    <xdr:sp macro="" textlink="">
      <xdr:nvSpPr>
        <xdr:cNvPr id="184" name="テキスト ボックス 183"/>
        <xdr:cNvSpPr txBox="1"/>
      </xdr:nvSpPr>
      <xdr:spPr>
        <a:xfrm>
          <a:off x="1752111" y="132394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10,274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24549</xdr:rowOff>
    </xdr:from>
    <xdr:to>
      <xdr:col>6</xdr:col>
      <xdr:colOff>38100</xdr:colOff>
      <xdr:row>77</xdr:row>
      <xdr:rowOff>126149</xdr:rowOff>
    </xdr:to>
    <xdr:sp macro="" textlink="">
      <xdr:nvSpPr>
        <xdr:cNvPr id="185" name="フローチャート: 判断 184"/>
        <xdr:cNvSpPr/>
      </xdr:nvSpPr>
      <xdr:spPr>
        <a:xfrm>
          <a:off x="1079500" y="132261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77</xdr:row>
      <xdr:rowOff>117276</xdr:rowOff>
    </xdr:from>
    <xdr:ext cx="469744" cy="259045"/>
    <xdr:sp macro="" textlink="">
      <xdr:nvSpPr>
        <xdr:cNvPr id="186" name="テキスト ボックス 185"/>
        <xdr:cNvSpPr txBox="1"/>
      </xdr:nvSpPr>
      <xdr:spPr>
        <a:xfrm>
          <a:off x="895428" y="133189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87" name="テキスト ボックス 186"/>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88" name="テキスト ボックス 187"/>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89" name="テキスト ボックス 188"/>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0" name="テキスト ボックス 189"/>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1" name="テキスト ボックス 190"/>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75</xdr:row>
      <xdr:rowOff>10185</xdr:rowOff>
    </xdr:from>
    <xdr:to>
      <xdr:col>24</xdr:col>
      <xdr:colOff>114300</xdr:colOff>
      <xdr:row>75</xdr:row>
      <xdr:rowOff>111785</xdr:rowOff>
    </xdr:to>
    <xdr:sp macro="" textlink="">
      <xdr:nvSpPr>
        <xdr:cNvPr id="192" name="楕円 191"/>
        <xdr:cNvSpPr/>
      </xdr:nvSpPr>
      <xdr:spPr>
        <a:xfrm>
          <a:off x="4584700" y="128689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74</xdr:row>
      <xdr:rowOff>33062</xdr:rowOff>
    </xdr:from>
    <xdr:ext cx="534377" cy="259045"/>
    <xdr:sp macro="" textlink="">
      <xdr:nvSpPr>
        <xdr:cNvPr id="193" name="維持補修費該当値テキスト"/>
        <xdr:cNvSpPr txBox="1"/>
      </xdr:nvSpPr>
      <xdr:spPr>
        <a:xfrm>
          <a:off x="4686300" y="127203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17,566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71</xdr:row>
      <xdr:rowOff>93625</xdr:rowOff>
    </xdr:from>
    <xdr:to>
      <xdr:col>20</xdr:col>
      <xdr:colOff>38100</xdr:colOff>
      <xdr:row>72</xdr:row>
      <xdr:rowOff>23775</xdr:rowOff>
    </xdr:to>
    <xdr:sp macro="" textlink="">
      <xdr:nvSpPr>
        <xdr:cNvPr id="194" name="楕円 193"/>
        <xdr:cNvSpPr/>
      </xdr:nvSpPr>
      <xdr:spPr>
        <a:xfrm>
          <a:off x="3746500" y="122665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70</xdr:row>
      <xdr:rowOff>40302</xdr:rowOff>
    </xdr:from>
    <xdr:ext cx="534377" cy="259045"/>
    <xdr:sp macro="" textlink="">
      <xdr:nvSpPr>
        <xdr:cNvPr id="195" name="テキスト ボックス 194"/>
        <xdr:cNvSpPr txBox="1"/>
      </xdr:nvSpPr>
      <xdr:spPr>
        <a:xfrm>
          <a:off x="3530111" y="120418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33,376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70</xdr:row>
      <xdr:rowOff>56400</xdr:rowOff>
    </xdr:from>
    <xdr:to>
      <xdr:col>15</xdr:col>
      <xdr:colOff>101600</xdr:colOff>
      <xdr:row>70</xdr:row>
      <xdr:rowOff>158000</xdr:rowOff>
    </xdr:to>
    <xdr:sp macro="" textlink="">
      <xdr:nvSpPr>
        <xdr:cNvPr id="196" name="楕円 195"/>
        <xdr:cNvSpPr/>
      </xdr:nvSpPr>
      <xdr:spPr>
        <a:xfrm>
          <a:off x="2857500" y="12057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69</xdr:row>
      <xdr:rowOff>3077</xdr:rowOff>
    </xdr:from>
    <xdr:ext cx="534377" cy="259045"/>
    <xdr:sp macro="" textlink="">
      <xdr:nvSpPr>
        <xdr:cNvPr id="197" name="テキスト ボックス 196"/>
        <xdr:cNvSpPr txBox="1"/>
      </xdr:nvSpPr>
      <xdr:spPr>
        <a:xfrm>
          <a:off x="2641111" y="118331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38,853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72</xdr:row>
      <xdr:rowOff>100978</xdr:rowOff>
    </xdr:from>
    <xdr:to>
      <xdr:col>10</xdr:col>
      <xdr:colOff>165100</xdr:colOff>
      <xdr:row>73</xdr:row>
      <xdr:rowOff>31128</xdr:rowOff>
    </xdr:to>
    <xdr:sp macro="" textlink="">
      <xdr:nvSpPr>
        <xdr:cNvPr id="198" name="楕円 197"/>
        <xdr:cNvSpPr/>
      </xdr:nvSpPr>
      <xdr:spPr>
        <a:xfrm>
          <a:off x="1968500" y="124453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71</xdr:row>
      <xdr:rowOff>47655</xdr:rowOff>
    </xdr:from>
    <xdr:ext cx="534377" cy="259045"/>
    <xdr:sp macro="" textlink="">
      <xdr:nvSpPr>
        <xdr:cNvPr id="199" name="テキスト ボックス 198"/>
        <xdr:cNvSpPr txBox="1"/>
      </xdr:nvSpPr>
      <xdr:spPr>
        <a:xfrm>
          <a:off x="1752111" y="122206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28,683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74</xdr:row>
      <xdr:rowOff>160680</xdr:rowOff>
    </xdr:from>
    <xdr:to>
      <xdr:col>6</xdr:col>
      <xdr:colOff>38100</xdr:colOff>
      <xdr:row>75</xdr:row>
      <xdr:rowOff>90830</xdr:rowOff>
    </xdr:to>
    <xdr:sp macro="" textlink="">
      <xdr:nvSpPr>
        <xdr:cNvPr id="200" name="楕円 199"/>
        <xdr:cNvSpPr/>
      </xdr:nvSpPr>
      <xdr:spPr>
        <a:xfrm>
          <a:off x="1079500" y="12847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73</xdr:row>
      <xdr:rowOff>107357</xdr:rowOff>
    </xdr:from>
    <xdr:ext cx="534377" cy="259045"/>
    <xdr:sp macro="" textlink="">
      <xdr:nvSpPr>
        <xdr:cNvPr id="201" name="テキスト ボックス 200"/>
        <xdr:cNvSpPr txBox="1"/>
      </xdr:nvSpPr>
      <xdr:spPr>
        <a:xfrm>
          <a:off x="863111" y="126232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18,116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2" name="正方形/長方形 201"/>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3" name="正方形/長方形 202"/>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4" name="正方形/長方形 203"/>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5" name="正方形/長方形 204"/>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6" name="正方形/長方形 205"/>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108,719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07" name="正方形/長方形 206"/>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山形県平均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08" name="正方形/長方形 207"/>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86,049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09" name="正方形/長方形 208"/>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0" name="テキスト ボックス 209"/>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1" name="直線コネクタ 210"/>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100</xdr:row>
      <xdr:rowOff>111777</xdr:rowOff>
    </xdr:from>
    <xdr:ext cx="248786" cy="259045"/>
    <xdr:sp macro="" textlink="">
      <xdr:nvSpPr>
        <xdr:cNvPr id="212" name="テキスト ボックス 211"/>
        <xdr:cNvSpPr txBox="1"/>
      </xdr:nvSpPr>
      <xdr:spPr>
        <a:xfrm>
          <a:off x="513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44450</xdr:rowOff>
    </xdr:from>
    <xdr:to>
      <xdr:col>28</xdr:col>
      <xdr:colOff>114300</xdr:colOff>
      <xdr:row>99</xdr:row>
      <xdr:rowOff>44450</xdr:rowOff>
    </xdr:to>
    <xdr:cxnSp macro="">
      <xdr:nvCxnSpPr>
        <xdr:cNvPr id="213" name="直線コネクタ 212"/>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73677</xdr:rowOff>
    </xdr:from>
    <xdr:ext cx="531299" cy="259045"/>
    <xdr:sp macro="" textlink="">
      <xdr:nvSpPr>
        <xdr:cNvPr id="214" name="テキスト ボックス 213"/>
        <xdr:cNvSpPr txBox="1"/>
      </xdr:nvSpPr>
      <xdr:spPr>
        <a:xfrm>
          <a:off x="230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15" name="直線コネクタ 214"/>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35577</xdr:rowOff>
    </xdr:from>
    <xdr:ext cx="531299" cy="259045"/>
    <xdr:sp macro="" textlink="">
      <xdr:nvSpPr>
        <xdr:cNvPr id="216" name="テキスト ボックス 215"/>
        <xdr:cNvSpPr txBox="1"/>
      </xdr:nvSpPr>
      <xdr:spPr>
        <a:xfrm>
          <a:off x="230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17" name="直線コネクタ 216"/>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93</xdr:row>
      <xdr:rowOff>168927</xdr:rowOff>
    </xdr:from>
    <xdr:ext cx="531299" cy="259045"/>
    <xdr:sp macro="" textlink="">
      <xdr:nvSpPr>
        <xdr:cNvPr id="218" name="テキスト ボックス 217"/>
        <xdr:cNvSpPr txBox="1"/>
      </xdr:nvSpPr>
      <xdr:spPr>
        <a:xfrm>
          <a:off x="230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19" name="直線コネクタ 218"/>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130827</xdr:rowOff>
    </xdr:from>
    <xdr:ext cx="595419" cy="259045"/>
    <xdr:sp macro="" textlink="">
      <xdr:nvSpPr>
        <xdr:cNvPr id="220" name="テキスト ボックス 219"/>
        <xdr:cNvSpPr txBox="1"/>
      </xdr:nvSpPr>
      <xdr:spPr>
        <a:xfrm>
          <a:off x="166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21" name="直線コネクタ 220"/>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2" name="テキスト ボックス 221"/>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3" name="直線コネクタ 222"/>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4" name="テキスト ボックス 223"/>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5" name="扶助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91</xdr:row>
      <xdr:rowOff>52057</xdr:rowOff>
    </xdr:from>
    <xdr:to>
      <xdr:col>24</xdr:col>
      <xdr:colOff>62865</xdr:colOff>
      <xdr:row>99</xdr:row>
      <xdr:rowOff>14376</xdr:rowOff>
    </xdr:to>
    <xdr:cxnSp macro="">
      <xdr:nvCxnSpPr>
        <xdr:cNvPr id="226" name="直線コネクタ 225"/>
        <xdr:cNvCxnSpPr/>
      </xdr:nvCxnSpPr>
      <xdr:spPr>
        <a:xfrm flipV="1">
          <a:off x="4633595" y="15654007"/>
          <a:ext cx="1270" cy="133391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99</xdr:row>
      <xdr:rowOff>18203</xdr:rowOff>
    </xdr:from>
    <xdr:ext cx="534377" cy="259045"/>
    <xdr:sp macro="" textlink="">
      <xdr:nvSpPr>
        <xdr:cNvPr id="227" name="扶助費最小値テキスト"/>
        <xdr:cNvSpPr txBox="1"/>
      </xdr:nvSpPr>
      <xdr:spPr>
        <a:xfrm>
          <a:off x="4686300" y="169917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32,368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99</xdr:row>
      <xdr:rowOff>14376</xdr:rowOff>
    </xdr:from>
    <xdr:to>
      <xdr:col>24</xdr:col>
      <xdr:colOff>152400</xdr:colOff>
      <xdr:row>99</xdr:row>
      <xdr:rowOff>14376</xdr:rowOff>
    </xdr:to>
    <xdr:cxnSp macro="">
      <xdr:nvCxnSpPr>
        <xdr:cNvPr id="228" name="直線コネクタ 227"/>
        <xdr:cNvCxnSpPr/>
      </xdr:nvCxnSpPr>
      <xdr:spPr>
        <a:xfrm>
          <a:off x="4546600" y="169879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170184</xdr:rowOff>
    </xdr:from>
    <xdr:ext cx="599010" cy="259045"/>
    <xdr:sp macro="" textlink="">
      <xdr:nvSpPr>
        <xdr:cNvPr id="229" name="扶助費最大値テキスト"/>
        <xdr:cNvSpPr txBox="1"/>
      </xdr:nvSpPr>
      <xdr:spPr>
        <a:xfrm>
          <a:off x="4686300" y="1542923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137,401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91</xdr:row>
      <xdr:rowOff>52057</xdr:rowOff>
    </xdr:from>
    <xdr:to>
      <xdr:col>24</xdr:col>
      <xdr:colOff>152400</xdr:colOff>
      <xdr:row>91</xdr:row>
      <xdr:rowOff>52057</xdr:rowOff>
    </xdr:to>
    <xdr:cxnSp macro="">
      <xdr:nvCxnSpPr>
        <xdr:cNvPr id="230" name="直線コネクタ 229"/>
        <xdr:cNvCxnSpPr/>
      </xdr:nvCxnSpPr>
      <xdr:spPr>
        <a:xfrm>
          <a:off x="4546600" y="156540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97</xdr:row>
      <xdr:rowOff>149580</xdr:rowOff>
    </xdr:from>
    <xdr:to>
      <xdr:col>24</xdr:col>
      <xdr:colOff>63500</xdr:colOff>
      <xdr:row>98</xdr:row>
      <xdr:rowOff>203</xdr:rowOff>
    </xdr:to>
    <xdr:cxnSp macro="">
      <xdr:nvCxnSpPr>
        <xdr:cNvPr id="231" name="直線コネクタ 230"/>
        <xdr:cNvCxnSpPr/>
      </xdr:nvCxnSpPr>
      <xdr:spPr>
        <a:xfrm flipV="1">
          <a:off x="3797300" y="16780230"/>
          <a:ext cx="838200" cy="220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95</xdr:row>
      <xdr:rowOff>155478</xdr:rowOff>
    </xdr:from>
    <xdr:ext cx="534377" cy="259045"/>
    <xdr:sp macro="" textlink="">
      <xdr:nvSpPr>
        <xdr:cNvPr id="232" name="扶助費平均値テキスト"/>
        <xdr:cNvSpPr txBox="1"/>
      </xdr:nvSpPr>
      <xdr:spPr>
        <a:xfrm>
          <a:off x="4686300" y="1644322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59,559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132601</xdr:rowOff>
    </xdr:from>
    <xdr:to>
      <xdr:col>24</xdr:col>
      <xdr:colOff>114300</xdr:colOff>
      <xdr:row>97</xdr:row>
      <xdr:rowOff>62751</xdr:rowOff>
    </xdr:to>
    <xdr:sp macro="" textlink="">
      <xdr:nvSpPr>
        <xdr:cNvPr id="233" name="フローチャート: 判断 232"/>
        <xdr:cNvSpPr/>
      </xdr:nvSpPr>
      <xdr:spPr>
        <a:xfrm>
          <a:off x="4584700" y="165918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97</xdr:row>
      <xdr:rowOff>143904</xdr:rowOff>
    </xdr:from>
    <xdr:to>
      <xdr:col>19</xdr:col>
      <xdr:colOff>177800</xdr:colOff>
      <xdr:row>98</xdr:row>
      <xdr:rowOff>203</xdr:rowOff>
    </xdr:to>
    <xdr:cxnSp macro="">
      <xdr:nvCxnSpPr>
        <xdr:cNvPr id="234" name="直線コネクタ 233"/>
        <xdr:cNvCxnSpPr/>
      </xdr:nvCxnSpPr>
      <xdr:spPr>
        <a:xfrm>
          <a:off x="2908300" y="16774554"/>
          <a:ext cx="889000" cy="277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96</xdr:row>
      <xdr:rowOff>142278</xdr:rowOff>
    </xdr:from>
    <xdr:to>
      <xdr:col>20</xdr:col>
      <xdr:colOff>38100</xdr:colOff>
      <xdr:row>97</xdr:row>
      <xdr:rowOff>72428</xdr:rowOff>
    </xdr:to>
    <xdr:sp macro="" textlink="">
      <xdr:nvSpPr>
        <xdr:cNvPr id="235" name="フローチャート: 判断 234"/>
        <xdr:cNvSpPr/>
      </xdr:nvSpPr>
      <xdr:spPr>
        <a:xfrm>
          <a:off x="3746500" y="166014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95</xdr:row>
      <xdr:rowOff>88955</xdr:rowOff>
    </xdr:from>
    <xdr:ext cx="534377" cy="259045"/>
    <xdr:sp macro="" textlink="">
      <xdr:nvSpPr>
        <xdr:cNvPr id="236" name="テキスト ボックス 235"/>
        <xdr:cNvSpPr txBox="1"/>
      </xdr:nvSpPr>
      <xdr:spPr>
        <a:xfrm>
          <a:off x="3530111" y="163767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58,797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97</xdr:row>
      <xdr:rowOff>129146</xdr:rowOff>
    </xdr:from>
    <xdr:to>
      <xdr:col>15</xdr:col>
      <xdr:colOff>50800</xdr:colOff>
      <xdr:row>97</xdr:row>
      <xdr:rowOff>143904</xdr:rowOff>
    </xdr:to>
    <xdr:cxnSp macro="">
      <xdr:nvCxnSpPr>
        <xdr:cNvPr id="237" name="直線コネクタ 236"/>
        <xdr:cNvCxnSpPr/>
      </xdr:nvCxnSpPr>
      <xdr:spPr>
        <a:xfrm>
          <a:off x="2019300" y="16759796"/>
          <a:ext cx="889000" cy="147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96</xdr:row>
      <xdr:rowOff>136474</xdr:rowOff>
    </xdr:from>
    <xdr:to>
      <xdr:col>15</xdr:col>
      <xdr:colOff>101600</xdr:colOff>
      <xdr:row>97</xdr:row>
      <xdr:rowOff>66624</xdr:rowOff>
    </xdr:to>
    <xdr:sp macro="" textlink="">
      <xdr:nvSpPr>
        <xdr:cNvPr id="238" name="フローチャート: 判断 237"/>
        <xdr:cNvSpPr/>
      </xdr:nvSpPr>
      <xdr:spPr>
        <a:xfrm>
          <a:off x="2857500" y="165956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95</xdr:row>
      <xdr:rowOff>83151</xdr:rowOff>
    </xdr:from>
    <xdr:ext cx="534377" cy="259045"/>
    <xdr:sp macro="" textlink="">
      <xdr:nvSpPr>
        <xdr:cNvPr id="239" name="テキスト ボックス 238"/>
        <xdr:cNvSpPr txBox="1"/>
      </xdr:nvSpPr>
      <xdr:spPr>
        <a:xfrm>
          <a:off x="2641111" y="163709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59,254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97</xdr:row>
      <xdr:rowOff>129146</xdr:rowOff>
    </xdr:from>
    <xdr:to>
      <xdr:col>10</xdr:col>
      <xdr:colOff>114300</xdr:colOff>
      <xdr:row>98</xdr:row>
      <xdr:rowOff>20943</xdr:rowOff>
    </xdr:to>
    <xdr:cxnSp macro="">
      <xdr:nvCxnSpPr>
        <xdr:cNvPr id="240" name="直線コネクタ 239"/>
        <xdr:cNvCxnSpPr/>
      </xdr:nvCxnSpPr>
      <xdr:spPr>
        <a:xfrm flipV="1">
          <a:off x="1130300" y="16759796"/>
          <a:ext cx="889000" cy="632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96</xdr:row>
      <xdr:rowOff>133693</xdr:rowOff>
    </xdr:from>
    <xdr:to>
      <xdr:col>10</xdr:col>
      <xdr:colOff>165100</xdr:colOff>
      <xdr:row>97</xdr:row>
      <xdr:rowOff>63843</xdr:rowOff>
    </xdr:to>
    <xdr:sp macro="" textlink="">
      <xdr:nvSpPr>
        <xdr:cNvPr id="241" name="フローチャート: 判断 240"/>
        <xdr:cNvSpPr/>
      </xdr:nvSpPr>
      <xdr:spPr>
        <a:xfrm>
          <a:off x="1968500" y="165928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95</xdr:row>
      <xdr:rowOff>80370</xdr:rowOff>
    </xdr:from>
    <xdr:ext cx="534377" cy="259045"/>
    <xdr:sp macro="" textlink="">
      <xdr:nvSpPr>
        <xdr:cNvPr id="242" name="テキスト ボックス 241"/>
        <xdr:cNvSpPr txBox="1"/>
      </xdr:nvSpPr>
      <xdr:spPr>
        <a:xfrm>
          <a:off x="1752111" y="163681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59,473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20853</xdr:rowOff>
    </xdr:from>
    <xdr:to>
      <xdr:col>6</xdr:col>
      <xdr:colOff>38100</xdr:colOff>
      <xdr:row>97</xdr:row>
      <xdr:rowOff>122453</xdr:rowOff>
    </xdr:to>
    <xdr:sp macro="" textlink="">
      <xdr:nvSpPr>
        <xdr:cNvPr id="243" name="フローチャート: 判断 242"/>
        <xdr:cNvSpPr/>
      </xdr:nvSpPr>
      <xdr:spPr>
        <a:xfrm>
          <a:off x="1079500" y="166515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95</xdr:row>
      <xdr:rowOff>138980</xdr:rowOff>
    </xdr:from>
    <xdr:ext cx="534377" cy="259045"/>
    <xdr:sp macro="" textlink="">
      <xdr:nvSpPr>
        <xdr:cNvPr id="244" name="テキスト ボックス 243"/>
        <xdr:cNvSpPr txBox="1"/>
      </xdr:nvSpPr>
      <xdr:spPr>
        <a:xfrm>
          <a:off x="863111" y="164267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54,858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5" name="テキスト ボックス 244"/>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6" name="テキスト ボックス 245"/>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47" name="テキスト ボックス 246"/>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48" name="テキスト ボックス 247"/>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49" name="テキスト ボックス 248"/>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97</xdr:row>
      <xdr:rowOff>98780</xdr:rowOff>
    </xdr:from>
    <xdr:to>
      <xdr:col>24</xdr:col>
      <xdr:colOff>114300</xdr:colOff>
      <xdr:row>98</xdr:row>
      <xdr:rowOff>28930</xdr:rowOff>
    </xdr:to>
    <xdr:sp macro="" textlink="">
      <xdr:nvSpPr>
        <xdr:cNvPr id="250" name="楕円 249"/>
        <xdr:cNvSpPr/>
      </xdr:nvSpPr>
      <xdr:spPr>
        <a:xfrm>
          <a:off x="4584700" y="167294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97</xdr:row>
      <xdr:rowOff>77207</xdr:rowOff>
    </xdr:from>
    <xdr:ext cx="534377" cy="259045"/>
    <xdr:sp macro="" textlink="">
      <xdr:nvSpPr>
        <xdr:cNvPr id="251" name="扶助費該当値テキスト"/>
        <xdr:cNvSpPr txBox="1"/>
      </xdr:nvSpPr>
      <xdr:spPr>
        <a:xfrm>
          <a:off x="4686300" y="167078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48,722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97</xdr:row>
      <xdr:rowOff>120853</xdr:rowOff>
    </xdr:from>
    <xdr:to>
      <xdr:col>20</xdr:col>
      <xdr:colOff>38100</xdr:colOff>
      <xdr:row>98</xdr:row>
      <xdr:rowOff>51003</xdr:rowOff>
    </xdr:to>
    <xdr:sp macro="" textlink="">
      <xdr:nvSpPr>
        <xdr:cNvPr id="252" name="楕円 251"/>
        <xdr:cNvSpPr/>
      </xdr:nvSpPr>
      <xdr:spPr>
        <a:xfrm>
          <a:off x="3746500" y="167515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98</xdr:row>
      <xdr:rowOff>42130</xdr:rowOff>
    </xdr:from>
    <xdr:ext cx="534377" cy="259045"/>
    <xdr:sp macro="" textlink="">
      <xdr:nvSpPr>
        <xdr:cNvPr id="253" name="テキスト ボックス 252"/>
        <xdr:cNvSpPr txBox="1"/>
      </xdr:nvSpPr>
      <xdr:spPr>
        <a:xfrm>
          <a:off x="3530111" y="168442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46,984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97</xdr:row>
      <xdr:rowOff>93104</xdr:rowOff>
    </xdr:from>
    <xdr:to>
      <xdr:col>15</xdr:col>
      <xdr:colOff>101600</xdr:colOff>
      <xdr:row>98</xdr:row>
      <xdr:rowOff>23254</xdr:rowOff>
    </xdr:to>
    <xdr:sp macro="" textlink="">
      <xdr:nvSpPr>
        <xdr:cNvPr id="254" name="楕円 253"/>
        <xdr:cNvSpPr/>
      </xdr:nvSpPr>
      <xdr:spPr>
        <a:xfrm>
          <a:off x="2857500" y="167237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98</xdr:row>
      <xdr:rowOff>14381</xdr:rowOff>
    </xdr:from>
    <xdr:ext cx="534377" cy="259045"/>
    <xdr:sp macro="" textlink="">
      <xdr:nvSpPr>
        <xdr:cNvPr id="255" name="テキスト ボックス 254"/>
        <xdr:cNvSpPr txBox="1"/>
      </xdr:nvSpPr>
      <xdr:spPr>
        <a:xfrm>
          <a:off x="2641111" y="168164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49,169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97</xdr:row>
      <xdr:rowOff>78346</xdr:rowOff>
    </xdr:from>
    <xdr:to>
      <xdr:col>10</xdr:col>
      <xdr:colOff>165100</xdr:colOff>
      <xdr:row>98</xdr:row>
      <xdr:rowOff>8496</xdr:rowOff>
    </xdr:to>
    <xdr:sp macro="" textlink="">
      <xdr:nvSpPr>
        <xdr:cNvPr id="256" name="楕円 255"/>
        <xdr:cNvSpPr/>
      </xdr:nvSpPr>
      <xdr:spPr>
        <a:xfrm>
          <a:off x="1968500" y="167089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97</xdr:row>
      <xdr:rowOff>171073</xdr:rowOff>
    </xdr:from>
    <xdr:ext cx="534377" cy="259045"/>
    <xdr:sp macro="" textlink="">
      <xdr:nvSpPr>
        <xdr:cNvPr id="257" name="テキスト ボックス 256"/>
        <xdr:cNvSpPr txBox="1"/>
      </xdr:nvSpPr>
      <xdr:spPr>
        <a:xfrm>
          <a:off x="1752111" y="168017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50,331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141593</xdr:rowOff>
    </xdr:from>
    <xdr:to>
      <xdr:col>6</xdr:col>
      <xdr:colOff>38100</xdr:colOff>
      <xdr:row>98</xdr:row>
      <xdr:rowOff>71743</xdr:rowOff>
    </xdr:to>
    <xdr:sp macro="" textlink="">
      <xdr:nvSpPr>
        <xdr:cNvPr id="258" name="楕円 257"/>
        <xdr:cNvSpPr/>
      </xdr:nvSpPr>
      <xdr:spPr>
        <a:xfrm>
          <a:off x="1079500" y="167722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98</xdr:row>
      <xdr:rowOff>62870</xdr:rowOff>
    </xdr:from>
    <xdr:ext cx="534377" cy="259045"/>
    <xdr:sp macro="" textlink="">
      <xdr:nvSpPr>
        <xdr:cNvPr id="259" name="テキスト ボックス 258"/>
        <xdr:cNvSpPr txBox="1"/>
      </xdr:nvSpPr>
      <xdr:spPr>
        <a:xfrm>
          <a:off x="863111" y="168649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45,351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0" name="正方形/長方形 259"/>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1" name="正方形/長方形 260"/>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2" name="正方形/長方形 261"/>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3" name="正方形/長方形 262"/>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4" name="正方形/長方形 263"/>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43,110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5" name="正方形/長方形 264"/>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山形県平均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6" name="正方形/長方形 265"/>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71,226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67" name="正方形/長方形 266"/>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68" name="テキスト ボックス 267"/>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69" name="直線コネクタ 268"/>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98878</xdr:rowOff>
    </xdr:from>
    <xdr:to>
      <xdr:col>59</xdr:col>
      <xdr:colOff>50800</xdr:colOff>
      <xdr:row>39</xdr:row>
      <xdr:rowOff>98878</xdr:rowOff>
    </xdr:to>
    <xdr:cxnSp macro="">
      <xdr:nvCxnSpPr>
        <xdr:cNvPr id="270" name="直線コネクタ 269"/>
        <xdr:cNvCxnSpPr/>
      </xdr:nvCxnSpPr>
      <xdr:spPr>
        <a:xfrm>
          <a:off x="6604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128105</xdr:rowOff>
    </xdr:from>
    <xdr:ext cx="248786" cy="259045"/>
    <xdr:sp macro="" textlink="">
      <xdr:nvSpPr>
        <xdr:cNvPr id="271" name="テキスト ボックス 270"/>
        <xdr:cNvSpPr txBox="1"/>
      </xdr:nvSpPr>
      <xdr:spPr>
        <a:xfrm>
          <a:off x="6355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115207</xdr:rowOff>
    </xdr:from>
    <xdr:to>
      <xdr:col>59</xdr:col>
      <xdr:colOff>50800</xdr:colOff>
      <xdr:row>37</xdr:row>
      <xdr:rowOff>115207</xdr:rowOff>
    </xdr:to>
    <xdr:cxnSp macro="">
      <xdr:nvCxnSpPr>
        <xdr:cNvPr id="272" name="直線コネクタ 271"/>
        <xdr:cNvCxnSpPr/>
      </xdr:nvCxnSpPr>
      <xdr:spPr>
        <a:xfrm>
          <a:off x="6604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36</xdr:row>
      <xdr:rowOff>144434</xdr:rowOff>
    </xdr:from>
    <xdr:ext cx="595419" cy="259045"/>
    <xdr:sp macro="" textlink="">
      <xdr:nvSpPr>
        <xdr:cNvPr id="273" name="テキスト ボックス 272"/>
        <xdr:cNvSpPr txBox="1"/>
      </xdr:nvSpPr>
      <xdr:spPr>
        <a:xfrm>
          <a:off x="6008581" y="6316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131536</xdr:rowOff>
    </xdr:from>
    <xdr:to>
      <xdr:col>59</xdr:col>
      <xdr:colOff>50800</xdr:colOff>
      <xdr:row>35</xdr:row>
      <xdr:rowOff>131536</xdr:rowOff>
    </xdr:to>
    <xdr:cxnSp macro="">
      <xdr:nvCxnSpPr>
        <xdr:cNvPr id="274" name="直線コネクタ 273"/>
        <xdr:cNvCxnSpPr/>
      </xdr:nvCxnSpPr>
      <xdr:spPr>
        <a:xfrm>
          <a:off x="6604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34</xdr:row>
      <xdr:rowOff>160763</xdr:rowOff>
    </xdr:from>
    <xdr:ext cx="595419" cy="259045"/>
    <xdr:sp macro="" textlink="">
      <xdr:nvSpPr>
        <xdr:cNvPr id="275" name="テキスト ボックス 274"/>
        <xdr:cNvSpPr txBox="1"/>
      </xdr:nvSpPr>
      <xdr:spPr>
        <a:xfrm>
          <a:off x="6008581" y="5990063"/>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147864</xdr:rowOff>
    </xdr:from>
    <xdr:to>
      <xdr:col>59</xdr:col>
      <xdr:colOff>50800</xdr:colOff>
      <xdr:row>33</xdr:row>
      <xdr:rowOff>147864</xdr:rowOff>
    </xdr:to>
    <xdr:cxnSp macro="">
      <xdr:nvCxnSpPr>
        <xdr:cNvPr id="276" name="直線コネクタ 275"/>
        <xdr:cNvCxnSpPr/>
      </xdr:nvCxnSpPr>
      <xdr:spPr>
        <a:xfrm>
          <a:off x="6604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33</xdr:row>
      <xdr:rowOff>5641</xdr:rowOff>
    </xdr:from>
    <xdr:ext cx="595419" cy="259045"/>
    <xdr:sp macro="" textlink="">
      <xdr:nvSpPr>
        <xdr:cNvPr id="277" name="テキスト ボックス 276"/>
        <xdr:cNvSpPr txBox="1"/>
      </xdr:nvSpPr>
      <xdr:spPr>
        <a:xfrm>
          <a:off x="6008581" y="5663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164193</xdr:rowOff>
    </xdr:from>
    <xdr:to>
      <xdr:col>59</xdr:col>
      <xdr:colOff>50800</xdr:colOff>
      <xdr:row>31</xdr:row>
      <xdr:rowOff>164193</xdr:rowOff>
    </xdr:to>
    <xdr:cxnSp macro="">
      <xdr:nvCxnSpPr>
        <xdr:cNvPr id="278" name="直線コネクタ 277"/>
        <xdr:cNvCxnSpPr/>
      </xdr:nvCxnSpPr>
      <xdr:spPr>
        <a:xfrm>
          <a:off x="6604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31</xdr:row>
      <xdr:rowOff>21970</xdr:rowOff>
    </xdr:from>
    <xdr:ext cx="595419" cy="259045"/>
    <xdr:sp macro="" textlink="">
      <xdr:nvSpPr>
        <xdr:cNvPr id="279" name="テキスト ボックス 278"/>
        <xdr:cNvSpPr txBox="1"/>
      </xdr:nvSpPr>
      <xdr:spPr>
        <a:xfrm>
          <a:off x="6008581" y="5336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9072</xdr:rowOff>
    </xdr:from>
    <xdr:to>
      <xdr:col>59</xdr:col>
      <xdr:colOff>50800</xdr:colOff>
      <xdr:row>30</xdr:row>
      <xdr:rowOff>9072</xdr:rowOff>
    </xdr:to>
    <xdr:cxnSp macro="">
      <xdr:nvCxnSpPr>
        <xdr:cNvPr id="280" name="直線コネクタ 279"/>
        <xdr:cNvCxnSpPr/>
      </xdr:nvCxnSpPr>
      <xdr:spPr>
        <a:xfrm>
          <a:off x="6604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29</xdr:row>
      <xdr:rowOff>38299</xdr:rowOff>
    </xdr:from>
    <xdr:ext cx="595419" cy="259045"/>
    <xdr:sp macro="" textlink="">
      <xdr:nvSpPr>
        <xdr:cNvPr id="281" name="テキスト ボックス 280"/>
        <xdr:cNvSpPr txBox="1"/>
      </xdr:nvSpPr>
      <xdr:spPr>
        <a:xfrm>
          <a:off x="6008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2" name="直線コネクタ 281"/>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27</xdr:row>
      <xdr:rowOff>54627</xdr:rowOff>
    </xdr:from>
    <xdr:ext cx="595419" cy="259045"/>
    <xdr:sp macro="" textlink="">
      <xdr:nvSpPr>
        <xdr:cNvPr id="283" name="テキスト ボックス 282"/>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4" name="補助費等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30</xdr:row>
      <xdr:rowOff>7021</xdr:rowOff>
    </xdr:from>
    <xdr:to>
      <xdr:col>54</xdr:col>
      <xdr:colOff>189865</xdr:colOff>
      <xdr:row>38</xdr:row>
      <xdr:rowOff>119920</xdr:rowOff>
    </xdr:to>
    <xdr:cxnSp macro="">
      <xdr:nvCxnSpPr>
        <xdr:cNvPr id="285" name="直線コネクタ 284"/>
        <xdr:cNvCxnSpPr/>
      </xdr:nvCxnSpPr>
      <xdr:spPr>
        <a:xfrm flipV="1">
          <a:off x="10475595" y="5150521"/>
          <a:ext cx="1270" cy="148449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123747</xdr:rowOff>
    </xdr:from>
    <xdr:ext cx="534377" cy="259045"/>
    <xdr:sp macro="" textlink="">
      <xdr:nvSpPr>
        <xdr:cNvPr id="286" name="補助費等最小値テキスト"/>
        <xdr:cNvSpPr txBox="1"/>
      </xdr:nvSpPr>
      <xdr:spPr>
        <a:xfrm>
          <a:off x="10528300" y="66388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46,057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38</xdr:row>
      <xdr:rowOff>119920</xdr:rowOff>
    </xdr:from>
    <xdr:to>
      <xdr:col>55</xdr:col>
      <xdr:colOff>88900</xdr:colOff>
      <xdr:row>38</xdr:row>
      <xdr:rowOff>119920</xdr:rowOff>
    </xdr:to>
    <xdr:cxnSp macro="">
      <xdr:nvCxnSpPr>
        <xdr:cNvPr id="287" name="直線コネクタ 286"/>
        <xdr:cNvCxnSpPr/>
      </xdr:nvCxnSpPr>
      <xdr:spPr>
        <a:xfrm>
          <a:off x="10388600" y="66350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28</xdr:row>
      <xdr:rowOff>125148</xdr:rowOff>
    </xdr:from>
    <xdr:ext cx="599010" cy="259045"/>
    <xdr:sp macro="" textlink="">
      <xdr:nvSpPr>
        <xdr:cNvPr id="288" name="補助費等最大値テキスト"/>
        <xdr:cNvSpPr txBox="1"/>
      </xdr:nvSpPr>
      <xdr:spPr>
        <a:xfrm>
          <a:off x="10528300" y="492574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500,628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30</xdr:row>
      <xdr:rowOff>7021</xdr:rowOff>
    </xdr:from>
    <xdr:to>
      <xdr:col>55</xdr:col>
      <xdr:colOff>88900</xdr:colOff>
      <xdr:row>30</xdr:row>
      <xdr:rowOff>7021</xdr:rowOff>
    </xdr:to>
    <xdr:cxnSp macro="">
      <xdr:nvCxnSpPr>
        <xdr:cNvPr id="289" name="直線コネクタ 288"/>
        <xdr:cNvCxnSpPr/>
      </xdr:nvCxnSpPr>
      <xdr:spPr>
        <a:xfrm>
          <a:off x="10388600" y="515052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36</xdr:row>
      <xdr:rowOff>90727</xdr:rowOff>
    </xdr:from>
    <xdr:to>
      <xdr:col>55</xdr:col>
      <xdr:colOff>0</xdr:colOff>
      <xdr:row>36</xdr:row>
      <xdr:rowOff>107333</xdr:rowOff>
    </xdr:to>
    <xdr:cxnSp macro="">
      <xdr:nvCxnSpPr>
        <xdr:cNvPr id="290" name="直線コネクタ 289"/>
        <xdr:cNvCxnSpPr/>
      </xdr:nvCxnSpPr>
      <xdr:spPr>
        <a:xfrm>
          <a:off x="9639300" y="6262927"/>
          <a:ext cx="838200" cy="166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37</xdr:row>
      <xdr:rowOff>41312</xdr:rowOff>
    </xdr:from>
    <xdr:ext cx="599010" cy="259045"/>
    <xdr:sp macro="" textlink="">
      <xdr:nvSpPr>
        <xdr:cNvPr id="291" name="補助費等平均値テキスト"/>
        <xdr:cNvSpPr txBox="1"/>
      </xdr:nvSpPr>
      <xdr:spPr>
        <a:xfrm>
          <a:off x="10528300" y="6384962"/>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100,466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62885</xdr:rowOff>
    </xdr:from>
    <xdr:to>
      <xdr:col>55</xdr:col>
      <xdr:colOff>50800</xdr:colOff>
      <xdr:row>37</xdr:row>
      <xdr:rowOff>164485</xdr:rowOff>
    </xdr:to>
    <xdr:sp macro="" textlink="">
      <xdr:nvSpPr>
        <xdr:cNvPr id="292" name="フローチャート: 判断 291"/>
        <xdr:cNvSpPr/>
      </xdr:nvSpPr>
      <xdr:spPr>
        <a:xfrm>
          <a:off x="10426700" y="64065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36</xdr:row>
      <xdr:rowOff>90727</xdr:rowOff>
    </xdr:from>
    <xdr:to>
      <xdr:col>50</xdr:col>
      <xdr:colOff>114300</xdr:colOff>
      <xdr:row>36</xdr:row>
      <xdr:rowOff>126555</xdr:rowOff>
    </xdr:to>
    <xdr:cxnSp macro="">
      <xdr:nvCxnSpPr>
        <xdr:cNvPr id="293" name="直線コネクタ 292"/>
        <xdr:cNvCxnSpPr/>
      </xdr:nvCxnSpPr>
      <xdr:spPr>
        <a:xfrm flipV="1">
          <a:off x="8750300" y="6262927"/>
          <a:ext cx="889000" cy="358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37</xdr:row>
      <xdr:rowOff>71050</xdr:rowOff>
    </xdr:from>
    <xdr:to>
      <xdr:col>50</xdr:col>
      <xdr:colOff>165100</xdr:colOff>
      <xdr:row>38</xdr:row>
      <xdr:rowOff>1200</xdr:rowOff>
    </xdr:to>
    <xdr:sp macro="" textlink="">
      <xdr:nvSpPr>
        <xdr:cNvPr id="294" name="フローチャート: 判断 293"/>
        <xdr:cNvSpPr/>
      </xdr:nvSpPr>
      <xdr:spPr>
        <a:xfrm>
          <a:off x="9588500" y="6414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37</xdr:row>
      <xdr:rowOff>163777</xdr:rowOff>
    </xdr:from>
    <xdr:ext cx="534377" cy="259045"/>
    <xdr:sp macro="" textlink="">
      <xdr:nvSpPr>
        <xdr:cNvPr id="295" name="テキスト ボックス 294"/>
        <xdr:cNvSpPr txBox="1"/>
      </xdr:nvSpPr>
      <xdr:spPr>
        <a:xfrm>
          <a:off x="9372111" y="65074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97,966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36</xdr:row>
      <xdr:rowOff>126555</xdr:rowOff>
    </xdr:from>
    <xdr:to>
      <xdr:col>45</xdr:col>
      <xdr:colOff>177800</xdr:colOff>
      <xdr:row>36</xdr:row>
      <xdr:rowOff>150160</xdr:rowOff>
    </xdr:to>
    <xdr:cxnSp macro="">
      <xdr:nvCxnSpPr>
        <xdr:cNvPr id="296" name="直線コネクタ 295"/>
        <xdr:cNvCxnSpPr/>
      </xdr:nvCxnSpPr>
      <xdr:spPr>
        <a:xfrm flipV="1">
          <a:off x="7861300" y="6298755"/>
          <a:ext cx="889000" cy="236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37</xdr:row>
      <xdr:rowOff>54956</xdr:rowOff>
    </xdr:from>
    <xdr:to>
      <xdr:col>46</xdr:col>
      <xdr:colOff>38100</xdr:colOff>
      <xdr:row>37</xdr:row>
      <xdr:rowOff>156556</xdr:rowOff>
    </xdr:to>
    <xdr:sp macro="" textlink="">
      <xdr:nvSpPr>
        <xdr:cNvPr id="297" name="フローチャート: 判断 296"/>
        <xdr:cNvSpPr/>
      </xdr:nvSpPr>
      <xdr:spPr>
        <a:xfrm>
          <a:off x="8699500" y="63986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37</xdr:row>
      <xdr:rowOff>147683</xdr:rowOff>
    </xdr:from>
    <xdr:ext cx="599010" cy="259045"/>
    <xdr:sp macro="" textlink="">
      <xdr:nvSpPr>
        <xdr:cNvPr id="298" name="テキスト ボックス 297"/>
        <xdr:cNvSpPr txBox="1"/>
      </xdr:nvSpPr>
      <xdr:spPr>
        <a:xfrm>
          <a:off x="8450795" y="649133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102,894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36</xdr:row>
      <xdr:rowOff>109211</xdr:rowOff>
    </xdr:from>
    <xdr:to>
      <xdr:col>41</xdr:col>
      <xdr:colOff>50800</xdr:colOff>
      <xdr:row>36</xdr:row>
      <xdr:rowOff>150160</xdr:rowOff>
    </xdr:to>
    <xdr:cxnSp macro="">
      <xdr:nvCxnSpPr>
        <xdr:cNvPr id="299" name="直線コネクタ 298"/>
        <xdr:cNvCxnSpPr/>
      </xdr:nvCxnSpPr>
      <xdr:spPr>
        <a:xfrm>
          <a:off x="6972300" y="6281411"/>
          <a:ext cx="889000" cy="409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37</xdr:row>
      <xdr:rowOff>76164</xdr:rowOff>
    </xdr:from>
    <xdr:to>
      <xdr:col>41</xdr:col>
      <xdr:colOff>101600</xdr:colOff>
      <xdr:row>38</xdr:row>
      <xdr:rowOff>6314</xdr:rowOff>
    </xdr:to>
    <xdr:sp macro="" textlink="">
      <xdr:nvSpPr>
        <xdr:cNvPr id="300" name="フローチャート: 判断 299"/>
        <xdr:cNvSpPr/>
      </xdr:nvSpPr>
      <xdr:spPr>
        <a:xfrm>
          <a:off x="7810500" y="64198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37</xdr:row>
      <xdr:rowOff>168891</xdr:rowOff>
    </xdr:from>
    <xdr:ext cx="534377" cy="259045"/>
    <xdr:sp macro="" textlink="">
      <xdr:nvSpPr>
        <xdr:cNvPr id="301" name="テキスト ボックス 300"/>
        <xdr:cNvSpPr txBox="1"/>
      </xdr:nvSpPr>
      <xdr:spPr>
        <a:xfrm>
          <a:off x="7594111" y="65125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96,400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87839</xdr:rowOff>
    </xdr:from>
    <xdr:to>
      <xdr:col>36</xdr:col>
      <xdr:colOff>165100</xdr:colOff>
      <xdr:row>38</xdr:row>
      <xdr:rowOff>17989</xdr:rowOff>
    </xdr:to>
    <xdr:sp macro="" textlink="">
      <xdr:nvSpPr>
        <xdr:cNvPr id="302" name="フローチャート: 判断 301"/>
        <xdr:cNvSpPr/>
      </xdr:nvSpPr>
      <xdr:spPr>
        <a:xfrm>
          <a:off x="6921500" y="64314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38</xdr:row>
      <xdr:rowOff>9116</xdr:rowOff>
    </xdr:from>
    <xdr:ext cx="534377" cy="259045"/>
    <xdr:sp macro="" textlink="">
      <xdr:nvSpPr>
        <xdr:cNvPr id="303" name="テキスト ボックス 302"/>
        <xdr:cNvSpPr txBox="1"/>
      </xdr:nvSpPr>
      <xdr:spPr>
        <a:xfrm>
          <a:off x="6705111" y="65242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92,825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4" name="テキスト ボックス 303"/>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5" name="テキスト ボックス 304"/>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6" name="テキスト ボックス 305"/>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7" name="テキスト ボックス 306"/>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8" name="テキスト ボックス 307"/>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36</xdr:row>
      <xdr:rowOff>56533</xdr:rowOff>
    </xdr:from>
    <xdr:to>
      <xdr:col>55</xdr:col>
      <xdr:colOff>50800</xdr:colOff>
      <xdr:row>36</xdr:row>
      <xdr:rowOff>158133</xdr:rowOff>
    </xdr:to>
    <xdr:sp macro="" textlink="">
      <xdr:nvSpPr>
        <xdr:cNvPr id="309" name="楕円 308"/>
        <xdr:cNvSpPr/>
      </xdr:nvSpPr>
      <xdr:spPr>
        <a:xfrm>
          <a:off x="10426700" y="62287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35</xdr:row>
      <xdr:rowOff>79410</xdr:rowOff>
    </xdr:from>
    <xdr:ext cx="599010" cy="259045"/>
    <xdr:sp macro="" textlink="">
      <xdr:nvSpPr>
        <xdr:cNvPr id="310" name="補助費等該当値テキスト"/>
        <xdr:cNvSpPr txBox="1"/>
      </xdr:nvSpPr>
      <xdr:spPr>
        <a:xfrm>
          <a:off x="10528300" y="608016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154,911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36</xdr:row>
      <xdr:rowOff>39927</xdr:rowOff>
    </xdr:from>
    <xdr:to>
      <xdr:col>50</xdr:col>
      <xdr:colOff>165100</xdr:colOff>
      <xdr:row>36</xdr:row>
      <xdr:rowOff>141527</xdr:rowOff>
    </xdr:to>
    <xdr:sp macro="" textlink="">
      <xdr:nvSpPr>
        <xdr:cNvPr id="311" name="楕円 310"/>
        <xdr:cNvSpPr/>
      </xdr:nvSpPr>
      <xdr:spPr>
        <a:xfrm>
          <a:off x="9588500" y="62121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34</xdr:row>
      <xdr:rowOff>158054</xdr:rowOff>
    </xdr:from>
    <xdr:ext cx="599010" cy="259045"/>
    <xdr:sp macro="" textlink="">
      <xdr:nvSpPr>
        <xdr:cNvPr id="312" name="テキスト ボックス 311"/>
        <xdr:cNvSpPr txBox="1"/>
      </xdr:nvSpPr>
      <xdr:spPr>
        <a:xfrm>
          <a:off x="9339795" y="598735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159,996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36</xdr:row>
      <xdr:rowOff>75755</xdr:rowOff>
    </xdr:from>
    <xdr:to>
      <xdr:col>46</xdr:col>
      <xdr:colOff>38100</xdr:colOff>
      <xdr:row>37</xdr:row>
      <xdr:rowOff>5905</xdr:rowOff>
    </xdr:to>
    <xdr:sp macro="" textlink="">
      <xdr:nvSpPr>
        <xdr:cNvPr id="313" name="楕円 312"/>
        <xdr:cNvSpPr/>
      </xdr:nvSpPr>
      <xdr:spPr>
        <a:xfrm>
          <a:off x="8699500" y="62479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35</xdr:row>
      <xdr:rowOff>22432</xdr:rowOff>
    </xdr:from>
    <xdr:ext cx="599010" cy="259045"/>
    <xdr:sp macro="" textlink="">
      <xdr:nvSpPr>
        <xdr:cNvPr id="314" name="テキスト ボックス 313"/>
        <xdr:cNvSpPr txBox="1"/>
      </xdr:nvSpPr>
      <xdr:spPr>
        <a:xfrm>
          <a:off x="8450795" y="602318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149,025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36</xdr:row>
      <xdr:rowOff>99360</xdr:rowOff>
    </xdr:from>
    <xdr:to>
      <xdr:col>41</xdr:col>
      <xdr:colOff>101600</xdr:colOff>
      <xdr:row>37</xdr:row>
      <xdr:rowOff>29510</xdr:rowOff>
    </xdr:to>
    <xdr:sp macro="" textlink="">
      <xdr:nvSpPr>
        <xdr:cNvPr id="315" name="楕円 314"/>
        <xdr:cNvSpPr/>
      </xdr:nvSpPr>
      <xdr:spPr>
        <a:xfrm>
          <a:off x="7810500" y="62715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35</xdr:row>
      <xdr:rowOff>46037</xdr:rowOff>
    </xdr:from>
    <xdr:ext cx="599010" cy="259045"/>
    <xdr:sp macro="" textlink="">
      <xdr:nvSpPr>
        <xdr:cNvPr id="316" name="テキスト ボックス 315"/>
        <xdr:cNvSpPr txBox="1"/>
      </xdr:nvSpPr>
      <xdr:spPr>
        <a:xfrm>
          <a:off x="7561795" y="604678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141,797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36</xdr:row>
      <xdr:rowOff>58411</xdr:rowOff>
    </xdr:from>
    <xdr:to>
      <xdr:col>36</xdr:col>
      <xdr:colOff>165100</xdr:colOff>
      <xdr:row>36</xdr:row>
      <xdr:rowOff>160011</xdr:rowOff>
    </xdr:to>
    <xdr:sp macro="" textlink="">
      <xdr:nvSpPr>
        <xdr:cNvPr id="317" name="楕円 316"/>
        <xdr:cNvSpPr/>
      </xdr:nvSpPr>
      <xdr:spPr>
        <a:xfrm>
          <a:off x="6921500" y="62306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35</xdr:row>
      <xdr:rowOff>5088</xdr:rowOff>
    </xdr:from>
    <xdr:ext cx="599010" cy="259045"/>
    <xdr:sp macro="" textlink="">
      <xdr:nvSpPr>
        <xdr:cNvPr id="318" name="テキスト ボックス 317"/>
        <xdr:cNvSpPr txBox="1"/>
      </xdr:nvSpPr>
      <xdr:spPr>
        <a:xfrm>
          <a:off x="6672795" y="600583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154,336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19" name="正方形/長方形 318"/>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0" name="正方形/長方形 319"/>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1" name="正方形/長方形 320"/>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2" name="正方形/長方形 321"/>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3" name="正方形/長方形 322"/>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61,819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4" name="正方形/長方形 323"/>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山形県平均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5" name="正方形/長方形 324"/>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78,741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6" name="正方形/長方形 325"/>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7" name="テキスト ボックス 326"/>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8" name="直線コネクタ 327"/>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58</xdr:row>
      <xdr:rowOff>139700</xdr:rowOff>
    </xdr:from>
    <xdr:to>
      <xdr:col>59</xdr:col>
      <xdr:colOff>50800</xdr:colOff>
      <xdr:row>58</xdr:row>
      <xdr:rowOff>139700</xdr:rowOff>
    </xdr:to>
    <xdr:cxnSp macro="">
      <xdr:nvCxnSpPr>
        <xdr:cNvPr id="329" name="直線コネクタ 328"/>
        <xdr:cNvCxnSpPr/>
      </xdr:nvCxnSpPr>
      <xdr:spPr>
        <a:xfrm>
          <a:off x="6604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57</xdr:row>
      <xdr:rowOff>168927</xdr:rowOff>
    </xdr:from>
    <xdr:ext cx="248786" cy="259045"/>
    <xdr:sp macro="" textlink="">
      <xdr:nvSpPr>
        <xdr:cNvPr id="330" name="テキスト ボックス 329"/>
        <xdr:cNvSpPr txBox="1"/>
      </xdr:nvSpPr>
      <xdr:spPr>
        <a:xfrm>
          <a:off x="6355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25400</xdr:rowOff>
    </xdr:from>
    <xdr:to>
      <xdr:col>59</xdr:col>
      <xdr:colOff>50800</xdr:colOff>
      <xdr:row>56</xdr:row>
      <xdr:rowOff>25400</xdr:rowOff>
    </xdr:to>
    <xdr:cxnSp macro="">
      <xdr:nvCxnSpPr>
        <xdr:cNvPr id="331" name="直線コネクタ 330"/>
        <xdr:cNvCxnSpPr/>
      </xdr:nvCxnSpPr>
      <xdr:spPr>
        <a:xfrm>
          <a:off x="6604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55</xdr:row>
      <xdr:rowOff>54627</xdr:rowOff>
    </xdr:from>
    <xdr:ext cx="685572" cy="259045"/>
    <xdr:sp macro="" textlink="">
      <xdr:nvSpPr>
        <xdr:cNvPr id="332" name="テキスト ボックス 331"/>
        <xdr:cNvSpPr txBox="1"/>
      </xdr:nvSpPr>
      <xdr:spPr>
        <a:xfrm>
          <a:off x="5918428" y="94843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82550</xdr:rowOff>
    </xdr:from>
    <xdr:to>
      <xdr:col>59</xdr:col>
      <xdr:colOff>50800</xdr:colOff>
      <xdr:row>53</xdr:row>
      <xdr:rowOff>82550</xdr:rowOff>
    </xdr:to>
    <xdr:cxnSp macro="">
      <xdr:nvCxnSpPr>
        <xdr:cNvPr id="333" name="直線コネクタ 332"/>
        <xdr:cNvCxnSpPr/>
      </xdr:nvCxnSpPr>
      <xdr:spPr>
        <a:xfrm>
          <a:off x="6604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52</xdr:row>
      <xdr:rowOff>111777</xdr:rowOff>
    </xdr:from>
    <xdr:ext cx="685572" cy="259045"/>
    <xdr:sp macro="" textlink="">
      <xdr:nvSpPr>
        <xdr:cNvPr id="334" name="テキスト ボックス 333"/>
        <xdr:cNvSpPr txBox="1"/>
      </xdr:nvSpPr>
      <xdr:spPr>
        <a:xfrm>
          <a:off x="5918428" y="90271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139700</xdr:rowOff>
    </xdr:from>
    <xdr:to>
      <xdr:col>59</xdr:col>
      <xdr:colOff>50800</xdr:colOff>
      <xdr:row>50</xdr:row>
      <xdr:rowOff>139700</xdr:rowOff>
    </xdr:to>
    <xdr:cxnSp macro="">
      <xdr:nvCxnSpPr>
        <xdr:cNvPr id="335" name="直線コネクタ 334"/>
        <xdr:cNvCxnSpPr/>
      </xdr:nvCxnSpPr>
      <xdr:spPr>
        <a:xfrm>
          <a:off x="6604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49</xdr:row>
      <xdr:rowOff>168927</xdr:rowOff>
    </xdr:from>
    <xdr:ext cx="685572" cy="259045"/>
    <xdr:sp macro="" textlink="">
      <xdr:nvSpPr>
        <xdr:cNvPr id="336" name="テキスト ボックス 335"/>
        <xdr:cNvSpPr txBox="1"/>
      </xdr:nvSpPr>
      <xdr:spPr>
        <a:xfrm>
          <a:off x="5918428" y="85699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7" name="直線コネクタ 336"/>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47</xdr:row>
      <xdr:rowOff>54627</xdr:rowOff>
    </xdr:from>
    <xdr:ext cx="685572" cy="259045"/>
    <xdr:sp macro="" textlink="">
      <xdr:nvSpPr>
        <xdr:cNvPr id="338" name="テキスト ボックス 337"/>
        <xdr:cNvSpPr txBox="1"/>
      </xdr:nvSpPr>
      <xdr:spPr>
        <a:xfrm>
          <a:off x="5918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39" name="普通建設事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52</xdr:row>
      <xdr:rowOff>69310</xdr:rowOff>
    </xdr:from>
    <xdr:to>
      <xdr:col>54</xdr:col>
      <xdr:colOff>189865</xdr:colOff>
      <xdr:row>58</xdr:row>
      <xdr:rowOff>130805</xdr:rowOff>
    </xdr:to>
    <xdr:cxnSp macro="">
      <xdr:nvCxnSpPr>
        <xdr:cNvPr id="340" name="直線コネクタ 339"/>
        <xdr:cNvCxnSpPr/>
      </xdr:nvCxnSpPr>
      <xdr:spPr>
        <a:xfrm flipV="1">
          <a:off x="10475595" y="8984710"/>
          <a:ext cx="1270" cy="109019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136600</xdr:rowOff>
    </xdr:from>
    <xdr:ext cx="534377" cy="259045"/>
    <xdr:sp macro="" textlink="">
      <xdr:nvSpPr>
        <xdr:cNvPr id="341" name="普通建設事業費最小値テキスト"/>
        <xdr:cNvSpPr txBox="1"/>
      </xdr:nvSpPr>
      <xdr:spPr>
        <a:xfrm>
          <a:off x="10528300" y="100807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19,455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130805</xdr:rowOff>
    </xdr:from>
    <xdr:to>
      <xdr:col>55</xdr:col>
      <xdr:colOff>88900</xdr:colOff>
      <xdr:row>58</xdr:row>
      <xdr:rowOff>130805</xdr:rowOff>
    </xdr:to>
    <xdr:cxnSp macro="">
      <xdr:nvCxnSpPr>
        <xdr:cNvPr id="342" name="直線コネクタ 341"/>
        <xdr:cNvCxnSpPr/>
      </xdr:nvCxnSpPr>
      <xdr:spPr>
        <a:xfrm>
          <a:off x="10388600" y="100749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51</xdr:row>
      <xdr:rowOff>15987</xdr:rowOff>
    </xdr:from>
    <xdr:ext cx="690189" cy="259045"/>
    <xdr:sp macro="" textlink="">
      <xdr:nvSpPr>
        <xdr:cNvPr id="343" name="普通建設事業費最大値テキスト"/>
        <xdr:cNvSpPr txBox="1"/>
      </xdr:nvSpPr>
      <xdr:spPr>
        <a:xfrm>
          <a:off x="10528300" y="8759937"/>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2,403,958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52</xdr:row>
      <xdr:rowOff>69310</xdr:rowOff>
    </xdr:from>
    <xdr:to>
      <xdr:col>55</xdr:col>
      <xdr:colOff>88900</xdr:colOff>
      <xdr:row>52</xdr:row>
      <xdr:rowOff>69310</xdr:rowOff>
    </xdr:to>
    <xdr:cxnSp macro="">
      <xdr:nvCxnSpPr>
        <xdr:cNvPr id="344" name="直線コネクタ 343"/>
        <xdr:cNvCxnSpPr/>
      </xdr:nvCxnSpPr>
      <xdr:spPr>
        <a:xfrm>
          <a:off x="10388600" y="89847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58</xdr:row>
      <xdr:rowOff>61782</xdr:rowOff>
    </xdr:from>
    <xdr:to>
      <xdr:col>55</xdr:col>
      <xdr:colOff>0</xdr:colOff>
      <xdr:row>58</xdr:row>
      <xdr:rowOff>78309</xdr:rowOff>
    </xdr:to>
    <xdr:cxnSp macro="">
      <xdr:nvCxnSpPr>
        <xdr:cNvPr id="345" name="直線コネクタ 344"/>
        <xdr:cNvCxnSpPr/>
      </xdr:nvCxnSpPr>
      <xdr:spPr>
        <a:xfrm flipV="1">
          <a:off x="9639300" y="10005882"/>
          <a:ext cx="838200" cy="165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9600</xdr:rowOff>
    </xdr:from>
    <xdr:ext cx="599010" cy="259045"/>
    <xdr:sp macro="" textlink="">
      <xdr:nvSpPr>
        <xdr:cNvPr id="346" name="普通建設事業費平均値テキスト"/>
        <xdr:cNvSpPr txBox="1"/>
      </xdr:nvSpPr>
      <xdr:spPr>
        <a:xfrm>
          <a:off x="10528300" y="9953700"/>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126,262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31173</xdr:rowOff>
    </xdr:from>
    <xdr:to>
      <xdr:col>55</xdr:col>
      <xdr:colOff>50800</xdr:colOff>
      <xdr:row>58</xdr:row>
      <xdr:rowOff>132773</xdr:rowOff>
    </xdr:to>
    <xdr:sp macro="" textlink="">
      <xdr:nvSpPr>
        <xdr:cNvPr id="347" name="フローチャート: 判断 346"/>
        <xdr:cNvSpPr/>
      </xdr:nvSpPr>
      <xdr:spPr>
        <a:xfrm>
          <a:off x="10426700" y="99752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58</xdr:row>
      <xdr:rowOff>47961</xdr:rowOff>
    </xdr:from>
    <xdr:to>
      <xdr:col>50</xdr:col>
      <xdr:colOff>114300</xdr:colOff>
      <xdr:row>58</xdr:row>
      <xdr:rowOff>78309</xdr:rowOff>
    </xdr:to>
    <xdr:cxnSp macro="">
      <xdr:nvCxnSpPr>
        <xdr:cNvPr id="348" name="直線コネクタ 347"/>
        <xdr:cNvCxnSpPr/>
      </xdr:nvCxnSpPr>
      <xdr:spPr>
        <a:xfrm>
          <a:off x="8750300" y="9992061"/>
          <a:ext cx="889000" cy="303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58</xdr:row>
      <xdr:rowOff>36418</xdr:rowOff>
    </xdr:from>
    <xdr:to>
      <xdr:col>50</xdr:col>
      <xdr:colOff>165100</xdr:colOff>
      <xdr:row>58</xdr:row>
      <xdr:rowOff>138018</xdr:rowOff>
    </xdr:to>
    <xdr:sp macro="" textlink="">
      <xdr:nvSpPr>
        <xdr:cNvPr id="349" name="フローチャート: 判断 348"/>
        <xdr:cNvSpPr/>
      </xdr:nvSpPr>
      <xdr:spPr>
        <a:xfrm>
          <a:off x="9588500" y="99805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58</xdr:row>
      <xdr:rowOff>129145</xdr:rowOff>
    </xdr:from>
    <xdr:ext cx="599010" cy="259045"/>
    <xdr:sp macro="" textlink="">
      <xdr:nvSpPr>
        <xdr:cNvPr id="350" name="テキスト ボックス 349"/>
        <xdr:cNvSpPr txBox="1"/>
      </xdr:nvSpPr>
      <xdr:spPr>
        <a:xfrm>
          <a:off x="9339795" y="1007324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114,790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58</xdr:row>
      <xdr:rowOff>8429</xdr:rowOff>
    </xdr:from>
    <xdr:to>
      <xdr:col>45</xdr:col>
      <xdr:colOff>177800</xdr:colOff>
      <xdr:row>58</xdr:row>
      <xdr:rowOff>47961</xdr:rowOff>
    </xdr:to>
    <xdr:cxnSp macro="">
      <xdr:nvCxnSpPr>
        <xdr:cNvPr id="351" name="直線コネクタ 350"/>
        <xdr:cNvCxnSpPr/>
      </xdr:nvCxnSpPr>
      <xdr:spPr>
        <a:xfrm>
          <a:off x="7861300" y="9952529"/>
          <a:ext cx="889000" cy="395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58</xdr:row>
      <xdr:rowOff>32718</xdr:rowOff>
    </xdr:from>
    <xdr:to>
      <xdr:col>46</xdr:col>
      <xdr:colOff>38100</xdr:colOff>
      <xdr:row>58</xdr:row>
      <xdr:rowOff>134318</xdr:rowOff>
    </xdr:to>
    <xdr:sp macro="" textlink="">
      <xdr:nvSpPr>
        <xdr:cNvPr id="352" name="フローチャート: 判断 351"/>
        <xdr:cNvSpPr/>
      </xdr:nvSpPr>
      <xdr:spPr>
        <a:xfrm>
          <a:off x="8699500" y="99768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58</xdr:row>
      <xdr:rowOff>125445</xdr:rowOff>
    </xdr:from>
    <xdr:ext cx="599010" cy="259045"/>
    <xdr:sp macro="" textlink="">
      <xdr:nvSpPr>
        <xdr:cNvPr id="353" name="テキスト ボックス 352"/>
        <xdr:cNvSpPr txBox="1"/>
      </xdr:nvSpPr>
      <xdr:spPr>
        <a:xfrm>
          <a:off x="8450795" y="1006954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122,882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58</xdr:row>
      <xdr:rowOff>8429</xdr:rowOff>
    </xdr:from>
    <xdr:to>
      <xdr:col>41</xdr:col>
      <xdr:colOff>50800</xdr:colOff>
      <xdr:row>58</xdr:row>
      <xdr:rowOff>55376</xdr:rowOff>
    </xdr:to>
    <xdr:cxnSp macro="">
      <xdr:nvCxnSpPr>
        <xdr:cNvPr id="354" name="直線コネクタ 353"/>
        <xdr:cNvCxnSpPr/>
      </xdr:nvCxnSpPr>
      <xdr:spPr>
        <a:xfrm flipV="1">
          <a:off x="6972300" y="9952529"/>
          <a:ext cx="889000" cy="469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58</xdr:row>
      <xdr:rowOff>25509</xdr:rowOff>
    </xdr:from>
    <xdr:to>
      <xdr:col>41</xdr:col>
      <xdr:colOff>101600</xdr:colOff>
      <xdr:row>58</xdr:row>
      <xdr:rowOff>127109</xdr:rowOff>
    </xdr:to>
    <xdr:sp macro="" textlink="">
      <xdr:nvSpPr>
        <xdr:cNvPr id="355" name="フローチャート: 判断 354"/>
        <xdr:cNvSpPr/>
      </xdr:nvSpPr>
      <xdr:spPr>
        <a:xfrm>
          <a:off x="7810500" y="99696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58</xdr:row>
      <xdr:rowOff>118236</xdr:rowOff>
    </xdr:from>
    <xdr:ext cx="599010" cy="259045"/>
    <xdr:sp macro="" textlink="">
      <xdr:nvSpPr>
        <xdr:cNvPr id="356" name="テキスト ボックス 355"/>
        <xdr:cNvSpPr txBox="1"/>
      </xdr:nvSpPr>
      <xdr:spPr>
        <a:xfrm>
          <a:off x="7561795" y="1006233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138,651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30099</xdr:rowOff>
    </xdr:from>
    <xdr:to>
      <xdr:col>36</xdr:col>
      <xdr:colOff>165100</xdr:colOff>
      <xdr:row>58</xdr:row>
      <xdr:rowOff>131699</xdr:rowOff>
    </xdr:to>
    <xdr:sp macro="" textlink="">
      <xdr:nvSpPr>
        <xdr:cNvPr id="357" name="フローチャート: 判断 356"/>
        <xdr:cNvSpPr/>
      </xdr:nvSpPr>
      <xdr:spPr>
        <a:xfrm>
          <a:off x="6921500" y="99741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58</xdr:row>
      <xdr:rowOff>122826</xdr:rowOff>
    </xdr:from>
    <xdr:ext cx="599010" cy="259045"/>
    <xdr:sp macro="" textlink="">
      <xdr:nvSpPr>
        <xdr:cNvPr id="358" name="テキスト ボックス 357"/>
        <xdr:cNvSpPr txBox="1"/>
      </xdr:nvSpPr>
      <xdr:spPr>
        <a:xfrm>
          <a:off x="6672795" y="1006692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128,611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59" name="テキスト ボックス 358"/>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0" name="テキスト ボックス 359"/>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1" name="テキスト ボックス 360"/>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2" name="テキスト ボックス 361"/>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3" name="テキスト ボックス 362"/>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10982</xdr:rowOff>
    </xdr:from>
    <xdr:to>
      <xdr:col>55</xdr:col>
      <xdr:colOff>50800</xdr:colOff>
      <xdr:row>58</xdr:row>
      <xdr:rowOff>112582</xdr:rowOff>
    </xdr:to>
    <xdr:sp macro="" textlink="">
      <xdr:nvSpPr>
        <xdr:cNvPr id="364" name="楕円 363"/>
        <xdr:cNvSpPr/>
      </xdr:nvSpPr>
      <xdr:spPr>
        <a:xfrm>
          <a:off x="10426700" y="99550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56</xdr:row>
      <xdr:rowOff>141809</xdr:rowOff>
    </xdr:from>
    <xdr:ext cx="599010" cy="259045"/>
    <xdr:sp macro="" textlink="">
      <xdr:nvSpPr>
        <xdr:cNvPr id="365" name="普通建設事業費該当値テキスト"/>
        <xdr:cNvSpPr txBox="1"/>
      </xdr:nvSpPr>
      <xdr:spPr>
        <a:xfrm>
          <a:off x="10528300" y="974300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170,423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58</xdr:row>
      <xdr:rowOff>27509</xdr:rowOff>
    </xdr:from>
    <xdr:to>
      <xdr:col>50</xdr:col>
      <xdr:colOff>165100</xdr:colOff>
      <xdr:row>58</xdr:row>
      <xdr:rowOff>129109</xdr:rowOff>
    </xdr:to>
    <xdr:sp macro="" textlink="">
      <xdr:nvSpPr>
        <xdr:cNvPr id="366" name="楕円 365"/>
        <xdr:cNvSpPr/>
      </xdr:nvSpPr>
      <xdr:spPr>
        <a:xfrm>
          <a:off x="9588500" y="99716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56</xdr:row>
      <xdr:rowOff>145636</xdr:rowOff>
    </xdr:from>
    <xdr:ext cx="599010" cy="259045"/>
    <xdr:sp macro="" textlink="">
      <xdr:nvSpPr>
        <xdr:cNvPr id="367" name="テキスト ボックス 366"/>
        <xdr:cNvSpPr txBox="1"/>
      </xdr:nvSpPr>
      <xdr:spPr>
        <a:xfrm>
          <a:off x="9339795" y="974683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134,276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57</xdr:row>
      <xdr:rowOff>168611</xdr:rowOff>
    </xdr:from>
    <xdr:to>
      <xdr:col>46</xdr:col>
      <xdr:colOff>38100</xdr:colOff>
      <xdr:row>58</xdr:row>
      <xdr:rowOff>98761</xdr:rowOff>
    </xdr:to>
    <xdr:sp macro="" textlink="">
      <xdr:nvSpPr>
        <xdr:cNvPr id="368" name="楕円 367"/>
        <xdr:cNvSpPr/>
      </xdr:nvSpPr>
      <xdr:spPr>
        <a:xfrm>
          <a:off x="8699500" y="99412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56</xdr:row>
      <xdr:rowOff>115288</xdr:rowOff>
    </xdr:from>
    <xdr:ext cx="599010" cy="259045"/>
    <xdr:sp macro="" textlink="">
      <xdr:nvSpPr>
        <xdr:cNvPr id="369" name="テキスト ボックス 368"/>
        <xdr:cNvSpPr txBox="1"/>
      </xdr:nvSpPr>
      <xdr:spPr>
        <a:xfrm>
          <a:off x="8450795" y="971648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200,655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57</xdr:row>
      <xdr:rowOff>129079</xdr:rowOff>
    </xdr:from>
    <xdr:to>
      <xdr:col>41</xdr:col>
      <xdr:colOff>101600</xdr:colOff>
      <xdr:row>58</xdr:row>
      <xdr:rowOff>59229</xdr:rowOff>
    </xdr:to>
    <xdr:sp macro="" textlink="">
      <xdr:nvSpPr>
        <xdr:cNvPr id="370" name="楕円 369"/>
        <xdr:cNvSpPr/>
      </xdr:nvSpPr>
      <xdr:spPr>
        <a:xfrm>
          <a:off x="7810500" y="99017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56</xdr:row>
      <xdr:rowOff>75756</xdr:rowOff>
    </xdr:from>
    <xdr:ext cx="599010" cy="259045"/>
    <xdr:sp macro="" textlink="">
      <xdr:nvSpPr>
        <xdr:cNvPr id="371" name="テキスト ボックス 370"/>
        <xdr:cNvSpPr txBox="1"/>
      </xdr:nvSpPr>
      <xdr:spPr>
        <a:xfrm>
          <a:off x="7561795" y="967695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287,120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4576</xdr:rowOff>
    </xdr:from>
    <xdr:to>
      <xdr:col>36</xdr:col>
      <xdr:colOff>165100</xdr:colOff>
      <xdr:row>58</xdr:row>
      <xdr:rowOff>106176</xdr:rowOff>
    </xdr:to>
    <xdr:sp macro="" textlink="">
      <xdr:nvSpPr>
        <xdr:cNvPr id="372" name="楕円 371"/>
        <xdr:cNvSpPr/>
      </xdr:nvSpPr>
      <xdr:spPr>
        <a:xfrm>
          <a:off x="6921500" y="99486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56</xdr:row>
      <xdr:rowOff>122703</xdr:rowOff>
    </xdr:from>
    <xdr:ext cx="599010" cy="259045"/>
    <xdr:sp macro="" textlink="">
      <xdr:nvSpPr>
        <xdr:cNvPr id="373" name="テキスト ボックス 372"/>
        <xdr:cNvSpPr txBox="1"/>
      </xdr:nvSpPr>
      <xdr:spPr>
        <a:xfrm>
          <a:off x="6672795" y="972390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184,435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4" name="正方形/長方形 373"/>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5" name="正方形/長方形 374"/>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6" name="正方形/長方形 375"/>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7" name="正方形/長方形 376"/>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78" name="正方形/長方形 377"/>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17,703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79" name="正方形/長方形 378"/>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山形県平均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0" name="正方形/長方形 379"/>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16,101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1" name="正方形/長方形 380"/>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2" name="テキスト ボックス 381"/>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3" name="直線コネクタ 382"/>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44450</xdr:rowOff>
    </xdr:from>
    <xdr:to>
      <xdr:col>59</xdr:col>
      <xdr:colOff>50800</xdr:colOff>
      <xdr:row>79</xdr:row>
      <xdr:rowOff>44450</xdr:rowOff>
    </xdr:to>
    <xdr:cxnSp macro="">
      <xdr:nvCxnSpPr>
        <xdr:cNvPr id="384" name="直線コネクタ 383"/>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73677</xdr:rowOff>
    </xdr:from>
    <xdr:ext cx="248786" cy="259045"/>
    <xdr:sp macro="" textlink="">
      <xdr:nvSpPr>
        <xdr:cNvPr id="385" name="テキスト ボックス 384"/>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6350</xdr:rowOff>
    </xdr:from>
    <xdr:to>
      <xdr:col>59</xdr:col>
      <xdr:colOff>50800</xdr:colOff>
      <xdr:row>77</xdr:row>
      <xdr:rowOff>6350</xdr:rowOff>
    </xdr:to>
    <xdr:cxnSp macro="">
      <xdr:nvCxnSpPr>
        <xdr:cNvPr id="386" name="直線コネクタ 385"/>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76</xdr:row>
      <xdr:rowOff>35577</xdr:rowOff>
    </xdr:from>
    <xdr:ext cx="595419" cy="259045"/>
    <xdr:sp macro="" textlink="">
      <xdr:nvSpPr>
        <xdr:cNvPr id="387" name="テキスト ボックス 386"/>
        <xdr:cNvSpPr txBox="1"/>
      </xdr:nvSpPr>
      <xdr:spPr>
        <a:xfrm>
          <a:off x="6008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88" name="直線コネクタ 387"/>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73</xdr:row>
      <xdr:rowOff>168927</xdr:rowOff>
    </xdr:from>
    <xdr:ext cx="595419" cy="259045"/>
    <xdr:sp macro="" textlink="">
      <xdr:nvSpPr>
        <xdr:cNvPr id="389" name="テキスト ボックス 388"/>
        <xdr:cNvSpPr txBox="1"/>
      </xdr:nvSpPr>
      <xdr:spPr>
        <a:xfrm>
          <a:off x="6008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72</xdr:row>
      <xdr:rowOff>101600</xdr:rowOff>
    </xdr:from>
    <xdr:to>
      <xdr:col>59</xdr:col>
      <xdr:colOff>50800</xdr:colOff>
      <xdr:row>72</xdr:row>
      <xdr:rowOff>101600</xdr:rowOff>
    </xdr:to>
    <xdr:cxnSp macro="">
      <xdr:nvCxnSpPr>
        <xdr:cNvPr id="390" name="直線コネクタ 389"/>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71</xdr:row>
      <xdr:rowOff>130827</xdr:rowOff>
    </xdr:from>
    <xdr:ext cx="595419" cy="259045"/>
    <xdr:sp macro="" textlink="">
      <xdr:nvSpPr>
        <xdr:cNvPr id="391" name="テキスト ボックス 390"/>
        <xdr:cNvSpPr txBox="1"/>
      </xdr:nvSpPr>
      <xdr:spPr>
        <a:xfrm>
          <a:off x="6008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63500</xdr:rowOff>
    </xdr:from>
    <xdr:to>
      <xdr:col>59</xdr:col>
      <xdr:colOff>50800</xdr:colOff>
      <xdr:row>70</xdr:row>
      <xdr:rowOff>63500</xdr:rowOff>
    </xdr:to>
    <xdr:cxnSp macro="">
      <xdr:nvCxnSpPr>
        <xdr:cNvPr id="392" name="直線コネクタ 391"/>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92727</xdr:rowOff>
    </xdr:from>
    <xdr:ext cx="595419" cy="259045"/>
    <xdr:sp macro="" textlink="">
      <xdr:nvSpPr>
        <xdr:cNvPr id="393" name="テキスト ボックス 392"/>
        <xdr:cNvSpPr txBox="1"/>
      </xdr:nvSpPr>
      <xdr:spPr>
        <a:xfrm>
          <a:off x="6008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4" name="直線コネクタ 393"/>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67</xdr:row>
      <xdr:rowOff>54627</xdr:rowOff>
    </xdr:from>
    <xdr:ext cx="685572" cy="259045"/>
    <xdr:sp macro="" textlink="">
      <xdr:nvSpPr>
        <xdr:cNvPr id="395" name="テキスト ボックス 394"/>
        <xdr:cNvSpPr txBox="1"/>
      </xdr:nvSpPr>
      <xdr:spPr>
        <a:xfrm>
          <a:off x="5918428" y="1154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6" name="普通建設事業費 （ うち新規整備　）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71</xdr:row>
      <xdr:rowOff>136610</xdr:rowOff>
    </xdr:from>
    <xdr:to>
      <xdr:col>54</xdr:col>
      <xdr:colOff>189865</xdr:colOff>
      <xdr:row>79</xdr:row>
      <xdr:rowOff>44450</xdr:rowOff>
    </xdr:to>
    <xdr:cxnSp macro="">
      <xdr:nvCxnSpPr>
        <xdr:cNvPr id="397" name="直線コネクタ 396"/>
        <xdr:cNvCxnSpPr/>
      </xdr:nvCxnSpPr>
      <xdr:spPr>
        <a:xfrm flipV="1">
          <a:off x="10475595" y="12309560"/>
          <a:ext cx="1270" cy="12794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48277</xdr:rowOff>
    </xdr:from>
    <xdr:ext cx="249299" cy="259045"/>
    <xdr:sp macro="" textlink="">
      <xdr:nvSpPr>
        <xdr:cNvPr id="398" name="普通建設事業費 （ うち新規整備　）最小値テキスト"/>
        <xdr:cNvSpPr txBox="1"/>
      </xdr:nvSpPr>
      <xdr:spPr>
        <a:xfrm>
          <a:off x="10528300" y="13592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44450</xdr:rowOff>
    </xdr:from>
    <xdr:to>
      <xdr:col>55</xdr:col>
      <xdr:colOff>88900</xdr:colOff>
      <xdr:row>79</xdr:row>
      <xdr:rowOff>44450</xdr:rowOff>
    </xdr:to>
    <xdr:cxnSp macro="">
      <xdr:nvCxnSpPr>
        <xdr:cNvPr id="399" name="直線コネクタ 398"/>
        <xdr:cNvCxnSpPr/>
      </xdr:nvCxnSpPr>
      <xdr:spPr>
        <a:xfrm>
          <a:off x="10388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70</xdr:row>
      <xdr:rowOff>83287</xdr:rowOff>
    </xdr:from>
    <xdr:ext cx="599010" cy="259045"/>
    <xdr:sp macro="" textlink="">
      <xdr:nvSpPr>
        <xdr:cNvPr id="400" name="普通建設事業費 （ うち新規整備　）最大値テキスト"/>
        <xdr:cNvSpPr txBox="1"/>
      </xdr:nvSpPr>
      <xdr:spPr>
        <a:xfrm>
          <a:off x="10528300" y="1208478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671,622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71</xdr:row>
      <xdr:rowOff>136610</xdr:rowOff>
    </xdr:from>
    <xdr:to>
      <xdr:col>55</xdr:col>
      <xdr:colOff>88900</xdr:colOff>
      <xdr:row>71</xdr:row>
      <xdr:rowOff>136610</xdr:rowOff>
    </xdr:to>
    <xdr:cxnSp macro="">
      <xdr:nvCxnSpPr>
        <xdr:cNvPr id="401" name="直線コネクタ 400"/>
        <xdr:cNvCxnSpPr/>
      </xdr:nvCxnSpPr>
      <xdr:spPr>
        <a:xfrm>
          <a:off x="10388600" y="123095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78</xdr:row>
      <xdr:rowOff>146396</xdr:rowOff>
    </xdr:from>
    <xdr:to>
      <xdr:col>55</xdr:col>
      <xdr:colOff>0</xdr:colOff>
      <xdr:row>78</xdr:row>
      <xdr:rowOff>155253</xdr:rowOff>
    </xdr:to>
    <xdr:cxnSp macro="">
      <xdr:nvCxnSpPr>
        <xdr:cNvPr id="402" name="直線コネクタ 401"/>
        <xdr:cNvCxnSpPr/>
      </xdr:nvCxnSpPr>
      <xdr:spPr>
        <a:xfrm flipV="1">
          <a:off x="9639300" y="13519496"/>
          <a:ext cx="838200" cy="88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77</xdr:row>
      <xdr:rowOff>110980</xdr:rowOff>
    </xdr:from>
    <xdr:ext cx="534377" cy="259045"/>
    <xdr:sp macro="" textlink="">
      <xdr:nvSpPr>
        <xdr:cNvPr id="403" name="普通建設事業費 （ うち新規整備　）平均値テキスト"/>
        <xdr:cNvSpPr txBox="1"/>
      </xdr:nvSpPr>
      <xdr:spPr>
        <a:xfrm>
          <a:off x="10528300" y="1331263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40,418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88103</xdr:rowOff>
    </xdr:from>
    <xdr:to>
      <xdr:col>55</xdr:col>
      <xdr:colOff>50800</xdr:colOff>
      <xdr:row>79</xdr:row>
      <xdr:rowOff>18253</xdr:rowOff>
    </xdr:to>
    <xdr:sp macro="" textlink="">
      <xdr:nvSpPr>
        <xdr:cNvPr id="404" name="フローチャート: 判断 403"/>
        <xdr:cNvSpPr/>
      </xdr:nvSpPr>
      <xdr:spPr>
        <a:xfrm>
          <a:off x="10426700" y="134612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78</xdr:row>
      <xdr:rowOff>137723</xdr:rowOff>
    </xdr:from>
    <xdr:to>
      <xdr:col>50</xdr:col>
      <xdr:colOff>114300</xdr:colOff>
      <xdr:row>78</xdr:row>
      <xdr:rowOff>155253</xdr:rowOff>
    </xdr:to>
    <xdr:cxnSp macro="">
      <xdr:nvCxnSpPr>
        <xdr:cNvPr id="405" name="直線コネクタ 404"/>
        <xdr:cNvCxnSpPr/>
      </xdr:nvCxnSpPr>
      <xdr:spPr>
        <a:xfrm>
          <a:off x="8750300" y="13510823"/>
          <a:ext cx="889000" cy="175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78</xdr:row>
      <xdr:rowOff>98231</xdr:rowOff>
    </xdr:from>
    <xdr:to>
      <xdr:col>50</xdr:col>
      <xdr:colOff>165100</xdr:colOff>
      <xdr:row>79</xdr:row>
      <xdr:rowOff>28381</xdr:rowOff>
    </xdr:to>
    <xdr:sp macro="" textlink="">
      <xdr:nvSpPr>
        <xdr:cNvPr id="406" name="フローチャート: 判断 405"/>
        <xdr:cNvSpPr/>
      </xdr:nvSpPr>
      <xdr:spPr>
        <a:xfrm>
          <a:off x="9588500" y="134713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77</xdr:row>
      <xdr:rowOff>44908</xdr:rowOff>
    </xdr:from>
    <xdr:ext cx="534377" cy="259045"/>
    <xdr:sp macro="" textlink="">
      <xdr:nvSpPr>
        <xdr:cNvPr id="407" name="テキスト ボックス 406"/>
        <xdr:cNvSpPr txBox="1"/>
      </xdr:nvSpPr>
      <xdr:spPr>
        <a:xfrm>
          <a:off x="9372111" y="132465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35,102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78</xdr:row>
      <xdr:rowOff>137723</xdr:rowOff>
    </xdr:from>
    <xdr:to>
      <xdr:col>45</xdr:col>
      <xdr:colOff>177800</xdr:colOff>
      <xdr:row>79</xdr:row>
      <xdr:rowOff>43042</xdr:rowOff>
    </xdr:to>
    <xdr:cxnSp macro="">
      <xdr:nvCxnSpPr>
        <xdr:cNvPr id="408" name="直線コネクタ 407"/>
        <xdr:cNvCxnSpPr/>
      </xdr:nvCxnSpPr>
      <xdr:spPr>
        <a:xfrm flipV="1">
          <a:off x="7861300" y="13510823"/>
          <a:ext cx="889000" cy="767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78</xdr:row>
      <xdr:rowOff>71941</xdr:rowOff>
    </xdr:from>
    <xdr:to>
      <xdr:col>46</xdr:col>
      <xdr:colOff>38100</xdr:colOff>
      <xdr:row>79</xdr:row>
      <xdr:rowOff>2091</xdr:rowOff>
    </xdr:to>
    <xdr:sp macro="" textlink="">
      <xdr:nvSpPr>
        <xdr:cNvPr id="409" name="フローチャート: 判断 408"/>
        <xdr:cNvSpPr/>
      </xdr:nvSpPr>
      <xdr:spPr>
        <a:xfrm>
          <a:off x="8699500" y="134450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77</xdr:row>
      <xdr:rowOff>18618</xdr:rowOff>
    </xdr:from>
    <xdr:ext cx="534377" cy="259045"/>
    <xdr:sp macro="" textlink="">
      <xdr:nvSpPr>
        <xdr:cNvPr id="410" name="テキスト ボックス 409"/>
        <xdr:cNvSpPr txBox="1"/>
      </xdr:nvSpPr>
      <xdr:spPr>
        <a:xfrm>
          <a:off x="8483111" y="132202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48,902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79</xdr:row>
      <xdr:rowOff>23707</xdr:rowOff>
    </xdr:from>
    <xdr:to>
      <xdr:col>41</xdr:col>
      <xdr:colOff>50800</xdr:colOff>
      <xdr:row>79</xdr:row>
      <xdr:rowOff>43042</xdr:rowOff>
    </xdr:to>
    <xdr:cxnSp macro="">
      <xdr:nvCxnSpPr>
        <xdr:cNvPr id="411" name="直線コネクタ 410"/>
        <xdr:cNvCxnSpPr/>
      </xdr:nvCxnSpPr>
      <xdr:spPr>
        <a:xfrm>
          <a:off x="6972300" y="13568257"/>
          <a:ext cx="889000" cy="193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78</xdr:row>
      <xdr:rowOff>45197</xdr:rowOff>
    </xdr:from>
    <xdr:to>
      <xdr:col>41</xdr:col>
      <xdr:colOff>101600</xdr:colOff>
      <xdr:row>78</xdr:row>
      <xdr:rowOff>146797</xdr:rowOff>
    </xdr:to>
    <xdr:sp macro="" textlink="">
      <xdr:nvSpPr>
        <xdr:cNvPr id="412" name="フローチャート: 判断 411"/>
        <xdr:cNvSpPr/>
      </xdr:nvSpPr>
      <xdr:spPr>
        <a:xfrm>
          <a:off x="7810500" y="134182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76</xdr:row>
      <xdr:rowOff>163324</xdr:rowOff>
    </xdr:from>
    <xdr:ext cx="534377" cy="259045"/>
    <xdr:sp macro="" textlink="">
      <xdr:nvSpPr>
        <xdr:cNvPr id="413" name="テキスト ボックス 412"/>
        <xdr:cNvSpPr txBox="1"/>
      </xdr:nvSpPr>
      <xdr:spPr>
        <a:xfrm>
          <a:off x="7594111" y="131935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62,941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41289</xdr:rowOff>
    </xdr:from>
    <xdr:to>
      <xdr:col>36</xdr:col>
      <xdr:colOff>165100</xdr:colOff>
      <xdr:row>78</xdr:row>
      <xdr:rowOff>142889</xdr:rowOff>
    </xdr:to>
    <xdr:sp macro="" textlink="">
      <xdr:nvSpPr>
        <xdr:cNvPr id="414" name="フローチャート: 判断 413"/>
        <xdr:cNvSpPr/>
      </xdr:nvSpPr>
      <xdr:spPr>
        <a:xfrm>
          <a:off x="6921500" y="134143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76</xdr:row>
      <xdr:rowOff>159416</xdr:rowOff>
    </xdr:from>
    <xdr:ext cx="534377" cy="259045"/>
    <xdr:sp macro="" textlink="">
      <xdr:nvSpPr>
        <xdr:cNvPr id="415" name="テキスト ボックス 414"/>
        <xdr:cNvSpPr txBox="1"/>
      </xdr:nvSpPr>
      <xdr:spPr>
        <a:xfrm>
          <a:off x="6705111" y="131896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64,993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6" name="テキスト ボックス 415"/>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7" name="テキスト ボックス 416"/>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18" name="テキスト ボックス 417"/>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19" name="テキスト ボックス 418"/>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0" name="テキスト ボックス 419"/>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95596</xdr:rowOff>
    </xdr:from>
    <xdr:to>
      <xdr:col>55</xdr:col>
      <xdr:colOff>50800</xdr:colOff>
      <xdr:row>79</xdr:row>
      <xdr:rowOff>25746</xdr:rowOff>
    </xdr:to>
    <xdr:sp macro="" textlink="">
      <xdr:nvSpPr>
        <xdr:cNvPr id="421" name="楕円 420"/>
        <xdr:cNvSpPr/>
      </xdr:nvSpPr>
      <xdr:spPr>
        <a:xfrm>
          <a:off x="10426700" y="134686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78</xdr:row>
      <xdr:rowOff>66531</xdr:rowOff>
    </xdr:from>
    <xdr:ext cx="534377" cy="259045"/>
    <xdr:sp macro="" textlink="">
      <xdr:nvSpPr>
        <xdr:cNvPr id="422" name="普通建設事業費 （ うち新規整備　）該当値テキスト"/>
        <xdr:cNvSpPr txBox="1"/>
      </xdr:nvSpPr>
      <xdr:spPr>
        <a:xfrm>
          <a:off x="10528300" y="134396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36,485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78</xdr:row>
      <xdr:rowOff>104453</xdr:rowOff>
    </xdr:from>
    <xdr:to>
      <xdr:col>50</xdr:col>
      <xdr:colOff>165100</xdr:colOff>
      <xdr:row>79</xdr:row>
      <xdr:rowOff>34603</xdr:rowOff>
    </xdr:to>
    <xdr:sp macro="" textlink="">
      <xdr:nvSpPr>
        <xdr:cNvPr id="423" name="楕円 422"/>
        <xdr:cNvSpPr/>
      </xdr:nvSpPr>
      <xdr:spPr>
        <a:xfrm>
          <a:off x="9588500" y="134775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79</xdr:row>
      <xdr:rowOff>25730</xdr:rowOff>
    </xdr:from>
    <xdr:ext cx="534377" cy="259045"/>
    <xdr:sp macro="" textlink="">
      <xdr:nvSpPr>
        <xdr:cNvPr id="424" name="テキスト ボックス 423"/>
        <xdr:cNvSpPr txBox="1"/>
      </xdr:nvSpPr>
      <xdr:spPr>
        <a:xfrm>
          <a:off x="9372111" y="135702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31,836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78</xdr:row>
      <xdr:rowOff>86923</xdr:rowOff>
    </xdr:from>
    <xdr:to>
      <xdr:col>46</xdr:col>
      <xdr:colOff>38100</xdr:colOff>
      <xdr:row>79</xdr:row>
      <xdr:rowOff>17073</xdr:rowOff>
    </xdr:to>
    <xdr:sp macro="" textlink="">
      <xdr:nvSpPr>
        <xdr:cNvPr id="425" name="楕円 424"/>
        <xdr:cNvSpPr/>
      </xdr:nvSpPr>
      <xdr:spPr>
        <a:xfrm>
          <a:off x="8699500" y="134600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79</xdr:row>
      <xdr:rowOff>8200</xdr:rowOff>
    </xdr:from>
    <xdr:ext cx="534377" cy="259045"/>
    <xdr:sp macro="" textlink="">
      <xdr:nvSpPr>
        <xdr:cNvPr id="426" name="テキスト ボックス 425"/>
        <xdr:cNvSpPr txBox="1"/>
      </xdr:nvSpPr>
      <xdr:spPr>
        <a:xfrm>
          <a:off x="8483111" y="135527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41,038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78</xdr:row>
      <xdr:rowOff>163692</xdr:rowOff>
    </xdr:from>
    <xdr:to>
      <xdr:col>41</xdr:col>
      <xdr:colOff>101600</xdr:colOff>
      <xdr:row>79</xdr:row>
      <xdr:rowOff>93842</xdr:rowOff>
    </xdr:to>
    <xdr:sp macro="" textlink="">
      <xdr:nvSpPr>
        <xdr:cNvPr id="427" name="楕円 426"/>
        <xdr:cNvSpPr/>
      </xdr:nvSpPr>
      <xdr:spPr>
        <a:xfrm>
          <a:off x="7810500" y="135367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79</xdr:row>
      <xdr:rowOff>84969</xdr:rowOff>
    </xdr:from>
    <xdr:ext cx="378565" cy="259045"/>
    <xdr:sp macro="" textlink="">
      <xdr:nvSpPr>
        <xdr:cNvPr id="428" name="テキスト ボックス 427"/>
        <xdr:cNvSpPr txBox="1"/>
      </xdr:nvSpPr>
      <xdr:spPr>
        <a:xfrm>
          <a:off x="7672017" y="1362951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144357</xdr:rowOff>
    </xdr:from>
    <xdr:to>
      <xdr:col>36</xdr:col>
      <xdr:colOff>165100</xdr:colOff>
      <xdr:row>79</xdr:row>
      <xdr:rowOff>74507</xdr:rowOff>
    </xdr:to>
    <xdr:sp macro="" textlink="">
      <xdr:nvSpPr>
        <xdr:cNvPr id="429" name="楕円 428"/>
        <xdr:cNvSpPr/>
      </xdr:nvSpPr>
      <xdr:spPr>
        <a:xfrm>
          <a:off x="6921500" y="135174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79</xdr:row>
      <xdr:rowOff>65634</xdr:rowOff>
    </xdr:from>
    <xdr:ext cx="534377" cy="259045"/>
    <xdr:sp macro="" textlink="">
      <xdr:nvSpPr>
        <xdr:cNvPr id="430" name="テキスト ボックス 429"/>
        <xdr:cNvSpPr txBox="1"/>
      </xdr:nvSpPr>
      <xdr:spPr>
        <a:xfrm>
          <a:off x="6705111" y="136101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10,889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1" name="正方形/長方形 430"/>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2" name="正方形/長方形 431"/>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3" name="正方形/長方形 432"/>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4" name="正方形/長方形 433"/>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5" name="正方形/長方形 434"/>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32,285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6" name="正方形/長方形 435"/>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山形県平均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7" name="正方形/長方形 436"/>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45,970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38" name="正方形/長方形 437"/>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39" name="テキスト ボックス 438"/>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0" name="直線コネクタ 439"/>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98879</xdr:rowOff>
    </xdr:from>
    <xdr:to>
      <xdr:col>59</xdr:col>
      <xdr:colOff>50800</xdr:colOff>
      <xdr:row>99</xdr:row>
      <xdr:rowOff>98879</xdr:rowOff>
    </xdr:to>
    <xdr:cxnSp macro="">
      <xdr:nvCxnSpPr>
        <xdr:cNvPr id="441" name="直線コネクタ 440"/>
        <xdr:cNvCxnSpPr/>
      </xdr:nvCxnSpPr>
      <xdr:spPr>
        <a:xfrm>
          <a:off x="6604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128106</xdr:rowOff>
    </xdr:from>
    <xdr:ext cx="248786" cy="259045"/>
    <xdr:sp macro="" textlink="">
      <xdr:nvSpPr>
        <xdr:cNvPr id="442" name="テキスト ボックス 441"/>
        <xdr:cNvSpPr txBox="1"/>
      </xdr:nvSpPr>
      <xdr:spPr>
        <a:xfrm>
          <a:off x="6355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115207</xdr:rowOff>
    </xdr:from>
    <xdr:to>
      <xdr:col>59</xdr:col>
      <xdr:colOff>50800</xdr:colOff>
      <xdr:row>97</xdr:row>
      <xdr:rowOff>115207</xdr:rowOff>
    </xdr:to>
    <xdr:cxnSp macro="">
      <xdr:nvCxnSpPr>
        <xdr:cNvPr id="443" name="直線コネクタ 442"/>
        <xdr:cNvCxnSpPr/>
      </xdr:nvCxnSpPr>
      <xdr:spPr>
        <a:xfrm>
          <a:off x="6604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96</xdr:row>
      <xdr:rowOff>144434</xdr:rowOff>
    </xdr:from>
    <xdr:ext cx="595419" cy="259045"/>
    <xdr:sp macro="" textlink="">
      <xdr:nvSpPr>
        <xdr:cNvPr id="444" name="テキスト ボックス 443"/>
        <xdr:cNvSpPr txBox="1"/>
      </xdr:nvSpPr>
      <xdr:spPr>
        <a:xfrm>
          <a:off x="6008581" y="16603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95</xdr:row>
      <xdr:rowOff>131536</xdr:rowOff>
    </xdr:from>
    <xdr:to>
      <xdr:col>59</xdr:col>
      <xdr:colOff>50800</xdr:colOff>
      <xdr:row>95</xdr:row>
      <xdr:rowOff>131536</xdr:rowOff>
    </xdr:to>
    <xdr:cxnSp macro="">
      <xdr:nvCxnSpPr>
        <xdr:cNvPr id="445" name="直線コネクタ 444"/>
        <xdr:cNvCxnSpPr/>
      </xdr:nvCxnSpPr>
      <xdr:spPr>
        <a:xfrm>
          <a:off x="6604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94</xdr:row>
      <xdr:rowOff>160763</xdr:rowOff>
    </xdr:from>
    <xdr:ext cx="595419" cy="259045"/>
    <xdr:sp macro="" textlink="">
      <xdr:nvSpPr>
        <xdr:cNvPr id="446" name="テキスト ボックス 445"/>
        <xdr:cNvSpPr txBox="1"/>
      </xdr:nvSpPr>
      <xdr:spPr>
        <a:xfrm>
          <a:off x="6008581" y="16277063"/>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147864</xdr:rowOff>
    </xdr:from>
    <xdr:to>
      <xdr:col>59</xdr:col>
      <xdr:colOff>50800</xdr:colOff>
      <xdr:row>93</xdr:row>
      <xdr:rowOff>147864</xdr:rowOff>
    </xdr:to>
    <xdr:cxnSp macro="">
      <xdr:nvCxnSpPr>
        <xdr:cNvPr id="447" name="直線コネクタ 446"/>
        <xdr:cNvCxnSpPr/>
      </xdr:nvCxnSpPr>
      <xdr:spPr>
        <a:xfrm>
          <a:off x="6604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93</xdr:row>
      <xdr:rowOff>5641</xdr:rowOff>
    </xdr:from>
    <xdr:ext cx="595419" cy="259045"/>
    <xdr:sp macro="" textlink="">
      <xdr:nvSpPr>
        <xdr:cNvPr id="448" name="テキスト ボックス 447"/>
        <xdr:cNvSpPr txBox="1"/>
      </xdr:nvSpPr>
      <xdr:spPr>
        <a:xfrm>
          <a:off x="6008581" y="15950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164193</xdr:rowOff>
    </xdr:from>
    <xdr:to>
      <xdr:col>59</xdr:col>
      <xdr:colOff>50800</xdr:colOff>
      <xdr:row>91</xdr:row>
      <xdr:rowOff>164193</xdr:rowOff>
    </xdr:to>
    <xdr:cxnSp macro="">
      <xdr:nvCxnSpPr>
        <xdr:cNvPr id="449" name="直線コネクタ 448"/>
        <xdr:cNvCxnSpPr/>
      </xdr:nvCxnSpPr>
      <xdr:spPr>
        <a:xfrm>
          <a:off x="6604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91</xdr:row>
      <xdr:rowOff>21970</xdr:rowOff>
    </xdr:from>
    <xdr:ext cx="685572" cy="259045"/>
    <xdr:sp macro="" textlink="">
      <xdr:nvSpPr>
        <xdr:cNvPr id="450" name="テキスト ボックス 449"/>
        <xdr:cNvSpPr txBox="1"/>
      </xdr:nvSpPr>
      <xdr:spPr>
        <a:xfrm>
          <a:off x="5918428" y="15623920"/>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9071</xdr:rowOff>
    </xdr:from>
    <xdr:to>
      <xdr:col>59</xdr:col>
      <xdr:colOff>50800</xdr:colOff>
      <xdr:row>90</xdr:row>
      <xdr:rowOff>9071</xdr:rowOff>
    </xdr:to>
    <xdr:cxnSp macro="">
      <xdr:nvCxnSpPr>
        <xdr:cNvPr id="451" name="直線コネクタ 450"/>
        <xdr:cNvCxnSpPr/>
      </xdr:nvCxnSpPr>
      <xdr:spPr>
        <a:xfrm>
          <a:off x="6604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89</xdr:row>
      <xdr:rowOff>38298</xdr:rowOff>
    </xdr:from>
    <xdr:ext cx="685572" cy="259045"/>
    <xdr:sp macro="" textlink="">
      <xdr:nvSpPr>
        <xdr:cNvPr id="452" name="テキスト ボックス 451"/>
        <xdr:cNvSpPr txBox="1"/>
      </xdr:nvSpPr>
      <xdr:spPr>
        <a:xfrm>
          <a:off x="5918428" y="15297348"/>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3" name="直線コネクタ 452"/>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87</xdr:row>
      <xdr:rowOff>54627</xdr:rowOff>
    </xdr:from>
    <xdr:ext cx="685572" cy="259045"/>
    <xdr:sp macro="" textlink="">
      <xdr:nvSpPr>
        <xdr:cNvPr id="454" name="テキスト ボックス 453"/>
        <xdr:cNvSpPr txBox="1"/>
      </xdr:nvSpPr>
      <xdr:spPr>
        <a:xfrm>
          <a:off x="5918428" y="14970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5" name="普通建設事業費 （ うち更新整備　）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29342</xdr:rowOff>
    </xdr:from>
    <xdr:to>
      <xdr:col>54</xdr:col>
      <xdr:colOff>189865</xdr:colOff>
      <xdr:row>99</xdr:row>
      <xdr:rowOff>85116</xdr:rowOff>
    </xdr:to>
    <xdr:cxnSp macro="">
      <xdr:nvCxnSpPr>
        <xdr:cNvPr id="456" name="直線コネクタ 455"/>
        <xdr:cNvCxnSpPr/>
      </xdr:nvCxnSpPr>
      <xdr:spPr>
        <a:xfrm flipV="1">
          <a:off x="10475595" y="15459842"/>
          <a:ext cx="1270" cy="159882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99</xdr:row>
      <xdr:rowOff>88943</xdr:rowOff>
    </xdr:from>
    <xdr:ext cx="534377" cy="259045"/>
    <xdr:sp macro="" textlink="">
      <xdr:nvSpPr>
        <xdr:cNvPr id="457" name="普通建設事業費 （ うち更新整備　）最小値テキスト"/>
        <xdr:cNvSpPr txBox="1"/>
      </xdr:nvSpPr>
      <xdr:spPr>
        <a:xfrm>
          <a:off x="10528300" y="170624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12,643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99</xdr:row>
      <xdr:rowOff>85116</xdr:rowOff>
    </xdr:from>
    <xdr:to>
      <xdr:col>55</xdr:col>
      <xdr:colOff>88900</xdr:colOff>
      <xdr:row>99</xdr:row>
      <xdr:rowOff>85116</xdr:rowOff>
    </xdr:to>
    <xdr:cxnSp macro="">
      <xdr:nvCxnSpPr>
        <xdr:cNvPr id="458" name="直線コネクタ 457"/>
        <xdr:cNvCxnSpPr/>
      </xdr:nvCxnSpPr>
      <xdr:spPr>
        <a:xfrm>
          <a:off x="10388600" y="170586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88</xdr:row>
      <xdr:rowOff>147469</xdr:rowOff>
    </xdr:from>
    <xdr:ext cx="690189" cy="259045"/>
    <xdr:sp macro="" textlink="">
      <xdr:nvSpPr>
        <xdr:cNvPr id="459" name="普通建設事業費 （ うち更新整備　）最大値テキスト"/>
        <xdr:cNvSpPr txBox="1"/>
      </xdr:nvSpPr>
      <xdr:spPr>
        <a:xfrm>
          <a:off x="10528300" y="15235069"/>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1,481,379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90</xdr:row>
      <xdr:rowOff>29342</xdr:rowOff>
    </xdr:from>
    <xdr:to>
      <xdr:col>55</xdr:col>
      <xdr:colOff>88900</xdr:colOff>
      <xdr:row>90</xdr:row>
      <xdr:rowOff>29342</xdr:rowOff>
    </xdr:to>
    <xdr:cxnSp macro="">
      <xdr:nvCxnSpPr>
        <xdr:cNvPr id="460" name="直線コネクタ 459"/>
        <xdr:cNvCxnSpPr/>
      </xdr:nvCxnSpPr>
      <xdr:spPr>
        <a:xfrm>
          <a:off x="10388600" y="154598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98</xdr:row>
      <xdr:rowOff>166415</xdr:rowOff>
    </xdr:from>
    <xdr:to>
      <xdr:col>55</xdr:col>
      <xdr:colOff>0</xdr:colOff>
      <xdr:row>99</xdr:row>
      <xdr:rowOff>24281</xdr:rowOff>
    </xdr:to>
    <xdr:cxnSp macro="">
      <xdr:nvCxnSpPr>
        <xdr:cNvPr id="461" name="直線コネクタ 460"/>
        <xdr:cNvCxnSpPr/>
      </xdr:nvCxnSpPr>
      <xdr:spPr>
        <a:xfrm>
          <a:off x="9639300" y="16968515"/>
          <a:ext cx="838200" cy="293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97</xdr:row>
      <xdr:rowOff>164907</xdr:rowOff>
    </xdr:from>
    <xdr:ext cx="534377" cy="259045"/>
    <xdr:sp macro="" textlink="">
      <xdr:nvSpPr>
        <xdr:cNvPr id="462" name="普通建設事業費 （ うち更新整備　）平均値テキスト"/>
        <xdr:cNvSpPr txBox="1"/>
      </xdr:nvSpPr>
      <xdr:spPr>
        <a:xfrm>
          <a:off x="10528300" y="1679555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71,193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98</xdr:row>
      <xdr:rowOff>142030</xdr:rowOff>
    </xdr:from>
    <xdr:to>
      <xdr:col>55</xdr:col>
      <xdr:colOff>50800</xdr:colOff>
      <xdr:row>99</xdr:row>
      <xdr:rowOff>72180</xdr:rowOff>
    </xdr:to>
    <xdr:sp macro="" textlink="">
      <xdr:nvSpPr>
        <xdr:cNvPr id="463" name="フローチャート: 判断 462"/>
        <xdr:cNvSpPr/>
      </xdr:nvSpPr>
      <xdr:spPr>
        <a:xfrm>
          <a:off x="10426700" y="169441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98</xdr:row>
      <xdr:rowOff>110914</xdr:rowOff>
    </xdr:from>
    <xdr:to>
      <xdr:col>50</xdr:col>
      <xdr:colOff>114300</xdr:colOff>
      <xdr:row>98</xdr:row>
      <xdr:rowOff>166415</xdr:rowOff>
    </xdr:to>
    <xdr:cxnSp macro="">
      <xdr:nvCxnSpPr>
        <xdr:cNvPr id="464" name="直線コネクタ 463"/>
        <xdr:cNvCxnSpPr/>
      </xdr:nvCxnSpPr>
      <xdr:spPr>
        <a:xfrm>
          <a:off x="8750300" y="16913014"/>
          <a:ext cx="889000" cy="555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98</xdr:row>
      <xdr:rowOff>149924</xdr:rowOff>
    </xdr:from>
    <xdr:to>
      <xdr:col>50</xdr:col>
      <xdr:colOff>165100</xdr:colOff>
      <xdr:row>99</xdr:row>
      <xdr:rowOff>80074</xdr:rowOff>
    </xdr:to>
    <xdr:sp macro="" textlink="">
      <xdr:nvSpPr>
        <xdr:cNvPr id="465" name="フローチャート: 判断 464"/>
        <xdr:cNvSpPr/>
      </xdr:nvSpPr>
      <xdr:spPr>
        <a:xfrm>
          <a:off x="9588500" y="169520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99</xdr:row>
      <xdr:rowOff>71201</xdr:rowOff>
    </xdr:from>
    <xdr:ext cx="534377" cy="259045"/>
    <xdr:sp macro="" textlink="">
      <xdr:nvSpPr>
        <xdr:cNvPr id="466" name="テキスト ボックス 465"/>
        <xdr:cNvSpPr txBox="1"/>
      </xdr:nvSpPr>
      <xdr:spPr>
        <a:xfrm>
          <a:off x="9372111" y="170447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63,941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98</xdr:row>
      <xdr:rowOff>3921</xdr:rowOff>
    </xdr:from>
    <xdr:to>
      <xdr:col>45</xdr:col>
      <xdr:colOff>177800</xdr:colOff>
      <xdr:row>98</xdr:row>
      <xdr:rowOff>110914</xdr:rowOff>
    </xdr:to>
    <xdr:cxnSp macro="">
      <xdr:nvCxnSpPr>
        <xdr:cNvPr id="467" name="直線コネクタ 466"/>
        <xdr:cNvCxnSpPr/>
      </xdr:nvCxnSpPr>
      <xdr:spPr>
        <a:xfrm>
          <a:off x="7861300" y="16806021"/>
          <a:ext cx="889000" cy="1069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98</xdr:row>
      <xdr:rowOff>154412</xdr:rowOff>
    </xdr:from>
    <xdr:to>
      <xdr:col>46</xdr:col>
      <xdr:colOff>38100</xdr:colOff>
      <xdr:row>99</xdr:row>
      <xdr:rowOff>84562</xdr:rowOff>
    </xdr:to>
    <xdr:sp macro="" textlink="">
      <xdr:nvSpPr>
        <xdr:cNvPr id="468" name="フローチャート: 判断 467"/>
        <xdr:cNvSpPr/>
      </xdr:nvSpPr>
      <xdr:spPr>
        <a:xfrm>
          <a:off x="8699500" y="169565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99</xdr:row>
      <xdr:rowOff>75689</xdr:rowOff>
    </xdr:from>
    <xdr:ext cx="534377" cy="259045"/>
    <xdr:sp macro="" textlink="">
      <xdr:nvSpPr>
        <xdr:cNvPr id="469" name="テキスト ボックス 468"/>
        <xdr:cNvSpPr txBox="1"/>
      </xdr:nvSpPr>
      <xdr:spPr>
        <a:xfrm>
          <a:off x="8483111" y="170492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59,818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98</xdr:row>
      <xdr:rowOff>3921</xdr:rowOff>
    </xdr:from>
    <xdr:to>
      <xdr:col>41</xdr:col>
      <xdr:colOff>50800</xdr:colOff>
      <xdr:row>98</xdr:row>
      <xdr:rowOff>93346</xdr:rowOff>
    </xdr:to>
    <xdr:cxnSp macro="">
      <xdr:nvCxnSpPr>
        <xdr:cNvPr id="470" name="直線コネクタ 469"/>
        <xdr:cNvCxnSpPr/>
      </xdr:nvCxnSpPr>
      <xdr:spPr>
        <a:xfrm flipV="1">
          <a:off x="6972300" y="16806021"/>
          <a:ext cx="889000" cy="894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98</xdr:row>
      <xdr:rowOff>157824</xdr:rowOff>
    </xdr:from>
    <xdr:to>
      <xdr:col>41</xdr:col>
      <xdr:colOff>101600</xdr:colOff>
      <xdr:row>99</xdr:row>
      <xdr:rowOff>87974</xdr:rowOff>
    </xdr:to>
    <xdr:sp macro="" textlink="">
      <xdr:nvSpPr>
        <xdr:cNvPr id="471" name="フローチャート: 判断 470"/>
        <xdr:cNvSpPr/>
      </xdr:nvSpPr>
      <xdr:spPr>
        <a:xfrm>
          <a:off x="7810500" y="169599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99</xdr:row>
      <xdr:rowOff>79101</xdr:rowOff>
    </xdr:from>
    <xdr:ext cx="534377" cy="259045"/>
    <xdr:sp macro="" textlink="">
      <xdr:nvSpPr>
        <xdr:cNvPr id="472" name="テキスト ボックス 471"/>
        <xdr:cNvSpPr txBox="1"/>
      </xdr:nvSpPr>
      <xdr:spPr>
        <a:xfrm>
          <a:off x="7594111" y="170526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56,683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98</xdr:row>
      <xdr:rowOff>170700</xdr:rowOff>
    </xdr:from>
    <xdr:to>
      <xdr:col>36</xdr:col>
      <xdr:colOff>165100</xdr:colOff>
      <xdr:row>99</xdr:row>
      <xdr:rowOff>100850</xdr:rowOff>
    </xdr:to>
    <xdr:sp macro="" textlink="">
      <xdr:nvSpPr>
        <xdr:cNvPr id="473" name="フローチャート: 判断 472"/>
        <xdr:cNvSpPr/>
      </xdr:nvSpPr>
      <xdr:spPr>
        <a:xfrm>
          <a:off x="6921500" y="16972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99</xdr:row>
      <xdr:rowOff>91977</xdr:rowOff>
    </xdr:from>
    <xdr:ext cx="534377" cy="259045"/>
    <xdr:sp macro="" textlink="">
      <xdr:nvSpPr>
        <xdr:cNvPr id="474" name="テキスト ボックス 473"/>
        <xdr:cNvSpPr txBox="1"/>
      </xdr:nvSpPr>
      <xdr:spPr>
        <a:xfrm>
          <a:off x="6705111" y="170655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44,856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5" name="テキスト ボックス 474"/>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6" name="テキスト ボックス 475"/>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7" name="テキスト ボックス 476"/>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8" name="テキスト ボックス 477"/>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9" name="テキスト ボックス 478"/>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98</xdr:row>
      <xdr:rowOff>144931</xdr:rowOff>
    </xdr:from>
    <xdr:to>
      <xdr:col>55</xdr:col>
      <xdr:colOff>50800</xdr:colOff>
      <xdr:row>99</xdr:row>
      <xdr:rowOff>75081</xdr:rowOff>
    </xdr:to>
    <xdr:sp macro="" textlink="">
      <xdr:nvSpPr>
        <xdr:cNvPr id="480" name="楕円 479"/>
        <xdr:cNvSpPr/>
      </xdr:nvSpPr>
      <xdr:spPr>
        <a:xfrm>
          <a:off x="10426700" y="169470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98</xdr:row>
      <xdr:rowOff>120457</xdr:rowOff>
    </xdr:from>
    <xdr:ext cx="534377" cy="259045"/>
    <xdr:sp macro="" textlink="">
      <xdr:nvSpPr>
        <xdr:cNvPr id="481" name="普通建設事業費 （ うち更新整備　）該当値テキスト"/>
        <xdr:cNvSpPr txBox="1"/>
      </xdr:nvSpPr>
      <xdr:spPr>
        <a:xfrm>
          <a:off x="10528300" y="169225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68,528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98</xdr:row>
      <xdr:rowOff>115615</xdr:rowOff>
    </xdr:from>
    <xdr:to>
      <xdr:col>50</xdr:col>
      <xdr:colOff>165100</xdr:colOff>
      <xdr:row>99</xdr:row>
      <xdr:rowOff>45765</xdr:rowOff>
    </xdr:to>
    <xdr:sp macro="" textlink="">
      <xdr:nvSpPr>
        <xdr:cNvPr id="482" name="楕円 481"/>
        <xdr:cNvSpPr/>
      </xdr:nvSpPr>
      <xdr:spPr>
        <a:xfrm>
          <a:off x="9588500" y="169177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97</xdr:row>
      <xdr:rowOff>62292</xdr:rowOff>
    </xdr:from>
    <xdr:ext cx="534377" cy="259045"/>
    <xdr:sp macro="" textlink="">
      <xdr:nvSpPr>
        <xdr:cNvPr id="483" name="テキスト ボックス 482"/>
        <xdr:cNvSpPr txBox="1"/>
      </xdr:nvSpPr>
      <xdr:spPr>
        <a:xfrm>
          <a:off x="9372111" y="166929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95,459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98</xdr:row>
      <xdr:rowOff>60114</xdr:rowOff>
    </xdr:from>
    <xdr:to>
      <xdr:col>46</xdr:col>
      <xdr:colOff>38100</xdr:colOff>
      <xdr:row>98</xdr:row>
      <xdr:rowOff>161714</xdr:rowOff>
    </xdr:to>
    <xdr:sp macro="" textlink="">
      <xdr:nvSpPr>
        <xdr:cNvPr id="484" name="楕円 483"/>
        <xdr:cNvSpPr/>
      </xdr:nvSpPr>
      <xdr:spPr>
        <a:xfrm>
          <a:off x="8699500" y="168622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97</xdr:row>
      <xdr:rowOff>6791</xdr:rowOff>
    </xdr:from>
    <xdr:ext cx="599010" cy="259045"/>
    <xdr:sp macro="" textlink="">
      <xdr:nvSpPr>
        <xdr:cNvPr id="485" name="テキスト ボックス 484"/>
        <xdr:cNvSpPr txBox="1"/>
      </xdr:nvSpPr>
      <xdr:spPr>
        <a:xfrm>
          <a:off x="8450795" y="1663744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146,444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97</xdr:row>
      <xdr:rowOff>124571</xdr:rowOff>
    </xdr:from>
    <xdr:to>
      <xdr:col>41</xdr:col>
      <xdr:colOff>101600</xdr:colOff>
      <xdr:row>98</xdr:row>
      <xdr:rowOff>54721</xdr:rowOff>
    </xdr:to>
    <xdr:sp macro="" textlink="">
      <xdr:nvSpPr>
        <xdr:cNvPr id="486" name="楕円 485"/>
        <xdr:cNvSpPr/>
      </xdr:nvSpPr>
      <xdr:spPr>
        <a:xfrm>
          <a:off x="7810500" y="167552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96</xdr:row>
      <xdr:rowOff>71248</xdr:rowOff>
    </xdr:from>
    <xdr:ext cx="599010" cy="259045"/>
    <xdr:sp macro="" textlink="">
      <xdr:nvSpPr>
        <xdr:cNvPr id="487" name="テキスト ボックス 486"/>
        <xdr:cNvSpPr txBox="1"/>
      </xdr:nvSpPr>
      <xdr:spPr>
        <a:xfrm>
          <a:off x="7561795" y="1653044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244,731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98</xdr:row>
      <xdr:rowOff>42546</xdr:rowOff>
    </xdr:from>
    <xdr:to>
      <xdr:col>36</xdr:col>
      <xdr:colOff>165100</xdr:colOff>
      <xdr:row>98</xdr:row>
      <xdr:rowOff>144146</xdr:rowOff>
    </xdr:to>
    <xdr:sp macro="" textlink="">
      <xdr:nvSpPr>
        <xdr:cNvPr id="488" name="楕円 487"/>
        <xdr:cNvSpPr/>
      </xdr:nvSpPr>
      <xdr:spPr>
        <a:xfrm>
          <a:off x="6921500" y="168446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96</xdr:row>
      <xdr:rowOff>160673</xdr:rowOff>
    </xdr:from>
    <xdr:ext cx="599010" cy="259045"/>
    <xdr:sp macro="" textlink="">
      <xdr:nvSpPr>
        <xdr:cNvPr id="489" name="テキスト ボックス 488"/>
        <xdr:cNvSpPr txBox="1"/>
      </xdr:nvSpPr>
      <xdr:spPr>
        <a:xfrm>
          <a:off x="6672795" y="1661987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162,582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0" name="正方形/長方形 489"/>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1" name="正方形/長方形 490"/>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2" name="正方形/長方形 491"/>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3" name="正方形/長方形 492"/>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4" name="正方形/長方形 493"/>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5" name="正方形/長方形 494"/>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山形県平均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6" name="正方形/長方形 495"/>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7" name="正方形/長方形 496"/>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8" name="テキスト ボックス 497"/>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9" name="直線コネクタ 498"/>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38</xdr:row>
      <xdr:rowOff>139700</xdr:rowOff>
    </xdr:from>
    <xdr:to>
      <xdr:col>89</xdr:col>
      <xdr:colOff>177800</xdr:colOff>
      <xdr:row>38</xdr:row>
      <xdr:rowOff>139700</xdr:rowOff>
    </xdr:to>
    <xdr:cxnSp macro="">
      <xdr:nvCxnSpPr>
        <xdr:cNvPr id="500" name="直線コネクタ 499"/>
        <xdr:cNvCxnSpPr/>
      </xdr:nvCxnSpPr>
      <xdr:spPr>
        <a:xfrm>
          <a:off x="12446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37</xdr:row>
      <xdr:rowOff>168927</xdr:rowOff>
    </xdr:from>
    <xdr:ext cx="248786" cy="259045"/>
    <xdr:sp macro="" textlink="">
      <xdr:nvSpPr>
        <xdr:cNvPr id="501" name="テキスト ボックス 500"/>
        <xdr:cNvSpPr txBox="1"/>
      </xdr:nvSpPr>
      <xdr:spPr>
        <a:xfrm>
          <a:off x="12197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25400</xdr:rowOff>
    </xdr:from>
    <xdr:to>
      <xdr:col>89</xdr:col>
      <xdr:colOff>177800</xdr:colOff>
      <xdr:row>36</xdr:row>
      <xdr:rowOff>25400</xdr:rowOff>
    </xdr:to>
    <xdr:cxnSp macro="">
      <xdr:nvCxnSpPr>
        <xdr:cNvPr id="502" name="直線コネクタ 501"/>
        <xdr:cNvCxnSpPr/>
      </xdr:nvCxnSpPr>
      <xdr:spPr>
        <a:xfrm>
          <a:off x="12446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35</xdr:row>
      <xdr:rowOff>54627</xdr:rowOff>
    </xdr:from>
    <xdr:ext cx="595419" cy="259045"/>
    <xdr:sp macro="" textlink="">
      <xdr:nvSpPr>
        <xdr:cNvPr id="503" name="テキスト ボックス 502"/>
        <xdr:cNvSpPr txBox="1"/>
      </xdr:nvSpPr>
      <xdr:spPr>
        <a:xfrm>
          <a:off x="11850581" y="6055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82550</xdr:rowOff>
    </xdr:from>
    <xdr:to>
      <xdr:col>89</xdr:col>
      <xdr:colOff>177800</xdr:colOff>
      <xdr:row>33</xdr:row>
      <xdr:rowOff>82550</xdr:rowOff>
    </xdr:to>
    <xdr:cxnSp macro="">
      <xdr:nvCxnSpPr>
        <xdr:cNvPr id="504" name="直線コネクタ 503"/>
        <xdr:cNvCxnSpPr/>
      </xdr:nvCxnSpPr>
      <xdr:spPr>
        <a:xfrm>
          <a:off x="12446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32</xdr:row>
      <xdr:rowOff>111777</xdr:rowOff>
    </xdr:from>
    <xdr:ext cx="595419" cy="259045"/>
    <xdr:sp macro="" textlink="">
      <xdr:nvSpPr>
        <xdr:cNvPr id="505" name="テキスト ボックス 504"/>
        <xdr:cNvSpPr txBox="1"/>
      </xdr:nvSpPr>
      <xdr:spPr>
        <a:xfrm>
          <a:off x="11850581" y="5598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139700</xdr:rowOff>
    </xdr:from>
    <xdr:to>
      <xdr:col>89</xdr:col>
      <xdr:colOff>177800</xdr:colOff>
      <xdr:row>30</xdr:row>
      <xdr:rowOff>139700</xdr:rowOff>
    </xdr:to>
    <xdr:cxnSp macro="">
      <xdr:nvCxnSpPr>
        <xdr:cNvPr id="506" name="直線コネクタ 505"/>
        <xdr:cNvCxnSpPr/>
      </xdr:nvCxnSpPr>
      <xdr:spPr>
        <a:xfrm>
          <a:off x="12446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29</xdr:row>
      <xdr:rowOff>168927</xdr:rowOff>
    </xdr:from>
    <xdr:ext cx="595419" cy="259045"/>
    <xdr:sp macro="" textlink="">
      <xdr:nvSpPr>
        <xdr:cNvPr id="507" name="テキスト ボックス 506"/>
        <xdr:cNvSpPr txBox="1"/>
      </xdr:nvSpPr>
      <xdr:spPr>
        <a:xfrm>
          <a:off x="11850581" y="5140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08" name="直線コネクタ 507"/>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09" name="テキスト ボックス 508"/>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0" name="災害復旧事業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32</xdr:row>
      <xdr:rowOff>25048</xdr:rowOff>
    </xdr:from>
    <xdr:to>
      <xdr:col>85</xdr:col>
      <xdr:colOff>126364</xdr:colOff>
      <xdr:row>38</xdr:row>
      <xdr:rowOff>139700</xdr:rowOff>
    </xdr:to>
    <xdr:cxnSp macro="">
      <xdr:nvCxnSpPr>
        <xdr:cNvPr id="511" name="直線コネクタ 510"/>
        <xdr:cNvCxnSpPr/>
      </xdr:nvCxnSpPr>
      <xdr:spPr>
        <a:xfrm flipV="1">
          <a:off x="16317595" y="5511448"/>
          <a:ext cx="1269" cy="114335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154272</xdr:rowOff>
    </xdr:from>
    <xdr:ext cx="249299" cy="259045"/>
    <xdr:sp macro="" textlink="">
      <xdr:nvSpPr>
        <xdr:cNvPr id="512" name="災害復旧事業費最小値テキスト"/>
        <xdr:cNvSpPr txBox="1"/>
      </xdr:nvSpPr>
      <xdr:spPr>
        <a:xfrm>
          <a:off x="16370300" y="6669372"/>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38</xdr:row>
      <xdr:rowOff>139700</xdr:rowOff>
    </xdr:from>
    <xdr:to>
      <xdr:col>86</xdr:col>
      <xdr:colOff>25400</xdr:colOff>
      <xdr:row>38</xdr:row>
      <xdr:rowOff>139700</xdr:rowOff>
    </xdr:to>
    <xdr:cxnSp macro="">
      <xdr:nvCxnSpPr>
        <xdr:cNvPr id="513" name="直線コネクタ 512"/>
        <xdr:cNvCxnSpPr/>
      </xdr:nvCxnSpPr>
      <xdr:spPr>
        <a:xfrm>
          <a:off x="16230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30</xdr:row>
      <xdr:rowOff>143175</xdr:rowOff>
    </xdr:from>
    <xdr:ext cx="599010" cy="259045"/>
    <xdr:sp macro="" textlink="">
      <xdr:nvSpPr>
        <xdr:cNvPr id="514" name="災害復旧事業費最大値テキスト"/>
        <xdr:cNvSpPr txBox="1"/>
      </xdr:nvSpPr>
      <xdr:spPr>
        <a:xfrm>
          <a:off x="16370300" y="528667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250,077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32</xdr:row>
      <xdr:rowOff>25048</xdr:rowOff>
    </xdr:from>
    <xdr:to>
      <xdr:col>86</xdr:col>
      <xdr:colOff>25400</xdr:colOff>
      <xdr:row>32</xdr:row>
      <xdr:rowOff>25048</xdr:rowOff>
    </xdr:to>
    <xdr:cxnSp macro="">
      <xdr:nvCxnSpPr>
        <xdr:cNvPr id="515" name="直線コネクタ 514"/>
        <xdr:cNvCxnSpPr/>
      </xdr:nvCxnSpPr>
      <xdr:spPr>
        <a:xfrm>
          <a:off x="16230600" y="55114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38</xdr:row>
      <xdr:rowOff>101341</xdr:rowOff>
    </xdr:from>
    <xdr:to>
      <xdr:col>85</xdr:col>
      <xdr:colOff>127000</xdr:colOff>
      <xdr:row>38</xdr:row>
      <xdr:rowOff>103174</xdr:rowOff>
    </xdr:to>
    <xdr:cxnSp macro="">
      <xdr:nvCxnSpPr>
        <xdr:cNvPr id="516" name="直線コネクタ 515"/>
        <xdr:cNvCxnSpPr/>
      </xdr:nvCxnSpPr>
      <xdr:spPr>
        <a:xfrm flipV="1">
          <a:off x="15481300" y="6616441"/>
          <a:ext cx="838200" cy="18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37</xdr:row>
      <xdr:rowOff>71722</xdr:rowOff>
    </xdr:from>
    <xdr:ext cx="469744" cy="259045"/>
    <xdr:sp macro="" textlink="">
      <xdr:nvSpPr>
        <xdr:cNvPr id="517" name="災害復旧事業費平均値テキスト"/>
        <xdr:cNvSpPr txBox="1"/>
      </xdr:nvSpPr>
      <xdr:spPr>
        <a:xfrm>
          <a:off x="16370300" y="641537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8,761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48845</xdr:rowOff>
    </xdr:from>
    <xdr:to>
      <xdr:col>85</xdr:col>
      <xdr:colOff>177800</xdr:colOff>
      <xdr:row>38</xdr:row>
      <xdr:rowOff>150445</xdr:rowOff>
    </xdr:to>
    <xdr:sp macro="" textlink="">
      <xdr:nvSpPr>
        <xdr:cNvPr id="518" name="フローチャート: 判断 517"/>
        <xdr:cNvSpPr/>
      </xdr:nvSpPr>
      <xdr:spPr>
        <a:xfrm>
          <a:off x="16268700" y="65639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38</xdr:row>
      <xdr:rowOff>103174</xdr:rowOff>
    </xdr:from>
    <xdr:to>
      <xdr:col>81</xdr:col>
      <xdr:colOff>50800</xdr:colOff>
      <xdr:row>38</xdr:row>
      <xdr:rowOff>120891</xdr:rowOff>
    </xdr:to>
    <xdr:cxnSp macro="">
      <xdr:nvCxnSpPr>
        <xdr:cNvPr id="519" name="直線コネクタ 518"/>
        <xdr:cNvCxnSpPr/>
      </xdr:nvCxnSpPr>
      <xdr:spPr>
        <a:xfrm flipV="1">
          <a:off x="14592300" y="6618274"/>
          <a:ext cx="889000" cy="177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38</xdr:row>
      <xdr:rowOff>44410</xdr:rowOff>
    </xdr:from>
    <xdr:to>
      <xdr:col>81</xdr:col>
      <xdr:colOff>101600</xdr:colOff>
      <xdr:row>38</xdr:row>
      <xdr:rowOff>146010</xdr:rowOff>
    </xdr:to>
    <xdr:sp macro="" textlink="">
      <xdr:nvSpPr>
        <xdr:cNvPr id="520" name="フローチャート: 判断 519"/>
        <xdr:cNvSpPr/>
      </xdr:nvSpPr>
      <xdr:spPr>
        <a:xfrm>
          <a:off x="15430500" y="65595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36</xdr:row>
      <xdr:rowOff>162537</xdr:rowOff>
    </xdr:from>
    <xdr:ext cx="469744" cy="259045"/>
    <xdr:sp macro="" textlink="">
      <xdr:nvSpPr>
        <xdr:cNvPr id="521" name="テキスト ボックス 520"/>
        <xdr:cNvSpPr txBox="1"/>
      </xdr:nvSpPr>
      <xdr:spPr>
        <a:xfrm>
          <a:off x="15246428" y="63347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38</xdr:row>
      <xdr:rowOff>116177</xdr:rowOff>
    </xdr:from>
    <xdr:to>
      <xdr:col>76</xdr:col>
      <xdr:colOff>114300</xdr:colOff>
      <xdr:row>38</xdr:row>
      <xdr:rowOff>120891</xdr:rowOff>
    </xdr:to>
    <xdr:cxnSp macro="">
      <xdr:nvCxnSpPr>
        <xdr:cNvPr id="522" name="直線コネクタ 521"/>
        <xdr:cNvCxnSpPr/>
      </xdr:nvCxnSpPr>
      <xdr:spPr>
        <a:xfrm>
          <a:off x="13703300" y="6631277"/>
          <a:ext cx="889000" cy="47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38</xdr:row>
      <xdr:rowOff>44383</xdr:rowOff>
    </xdr:from>
    <xdr:to>
      <xdr:col>76</xdr:col>
      <xdr:colOff>165100</xdr:colOff>
      <xdr:row>38</xdr:row>
      <xdr:rowOff>145983</xdr:rowOff>
    </xdr:to>
    <xdr:sp macro="" textlink="">
      <xdr:nvSpPr>
        <xdr:cNvPr id="523" name="フローチャート: 判断 522"/>
        <xdr:cNvSpPr/>
      </xdr:nvSpPr>
      <xdr:spPr>
        <a:xfrm>
          <a:off x="14541500" y="65594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36</xdr:row>
      <xdr:rowOff>162510</xdr:rowOff>
    </xdr:from>
    <xdr:ext cx="469744" cy="259045"/>
    <xdr:sp macro="" textlink="">
      <xdr:nvSpPr>
        <xdr:cNvPr id="524" name="テキスト ボックス 523"/>
        <xdr:cNvSpPr txBox="1"/>
      </xdr:nvSpPr>
      <xdr:spPr>
        <a:xfrm>
          <a:off x="14357428" y="63347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37</xdr:row>
      <xdr:rowOff>136408</xdr:rowOff>
    </xdr:from>
    <xdr:to>
      <xdr:col>71</xdr:col>
      <xdr:colOff>177800</xdr:colOff>
      <xdr:row>38</xdr:row>
      <xdr:rowOff>116177</xdr:rowOff>
    </xdr:to>
    <xdr:cxnSp macro="">
      <xdr:nvCxnSpPr>
        <xdr:cNvPr id="525" name="直線コネクタ 524"/>
        <xdr:cNvCxnSpPr/>
      </xdr:nvCxnSpPr>
      <xdr:spPr>
        <a:xfrm>
          <a:off x="12814300" y="6480058"/>
          <a:ext cx="889000" cy="1512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38</xdr:row>
      <xdr:rowOff>46796</xdr:rowOff>
    </xdr:from>
    <xdr:to>
      <xdr:col>72</xdr:col>
      <xdr:colOff>38100</xdr:colOff>
      <xdr:row>38</xdr:row>
      <xdr:rowOff>148396</xdr:rowOff>
    </xdr:to>
    <xdr:sp macro="" textlink="">
      <xdr:nvSpPr>
        <xdr:cNvPr id="526" name="フローチャート: 判断 525"/>
        <xdr:cNvSpPr/>
      </xdr:nvSpPr>
      <xdr:spPr>
        <a:xfrm>
          <a:off x="13652500" y="65618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36</xdr:row>
      <xdr:rowOff>164923</xdr:rowOff>
    </xdr:from>
    <xdr:ext cx="469744" cy="259045"/>
    <xdr:sp macro="" textlink="">
      <xdr:nvSpPr>
        <xdr:cNvPr id="527" name="テキスト ボックス 526"/>
        <xdr:cNvSpPr txBox="1"/>
      </xdr:nvSpPr>
      <xdr:spPr>
        <a:xfrm>
          <a:off x="13468428" y="63371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59593</xdr:rowOff>
    </xdr:from>
    <xdr:to>
      <xdr:col>67</xdr:col>
      <xdr:colOff>101600</xdr:colOff>
      <xdr:row>38</xdr:row>
      <xdr:rowOff>161193</xdr:rowOff>
    </xdr:to>
    <xdr:sp macro="" textlink="">
      <xdr:nvSpPr>
        <xdr:cNvPr id="528" name="フローチャート: 判断 527"/>
        <xdr:cNvSpPr/>
      </xdr:nvSpPr>
      <xdr:spPr>
        <a:xfrm>
          <a:off x="12763500" y="65746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38</xdr:row>
      <xdr:rowOff>152320</xdr:rowOff>
    </xdr:from>
    <xdr:ext cx="469744" cy="259045"/>
    <xdr:sp macro="" textlink="">
      <xdr:nvSpPr>
        <xdr:cNvPr id="529" name="テキスト ボックス 528"/>
        <xdr:cNvSpPr txBox="1"/>
      </xdr:nvSpPr>
      <xdr:spPr>
        <a:xfrm>
          <a:off x="12579428" y="66674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0" name="テキスト ボックス 529"/>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1" name="テキスト ボックス 530"/>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2" name="テキスト ボックス 531"/>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3" name="テキスト ボックス 532"/>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4" name="テキスト ボックス 533"/>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50541</xdr:rowOff>
    </xdr:from>
    <xdr:to>
      <xdr:col>85</xdr:col>
      <xdr:colOff>177800</xdr:colOff>
      <xdr:row>38</xdr:row>
      <xdr:rowOff>152141</xdr:rowOff>
    </xdr:to>
    <xdr:sp macro="" textlink="">
      <xdr:nvSpPr>
        <xdr:cNvPr id="535" name="楕円 534"/>
        <xdr:cNvSpPr/>
      </xdr:nvSpPr>
      <xdr:spPr>
        <a:xfrm>
          <a:off x="16268700" y="65656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38</xdr:row>
      <xdr:rowOff>27272</xdr:rowOff>
    </xdr:from>
    <xdr:ext cx="469744" cy="259045"/>
    <xdr:sp macro="" textlink="">
      <xdr:nvSpPr>
        <xdr:cNvPr id="536" name="災害復旧事業費該当値テキスト"/>
        <xdr:cNvSpPr txBox="1"/>
      </xdr:nvSpPr>
      <xdr:spPr>
        <a:xfrm>
          <a:off x="16370300" y="65423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8,390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52374</xdr:rowOff>
    </xdr:from>
    <xdr:to>
      <xdr:col>81</xdr:col>
      <xdr:colOff>101600</xdr:colOff>
      <xdr:row>38</xdr:row>
      <xdr:rowOff>153974</xdr:rowOff>
    </xdr:to>
    <xdr:sp macro="" textlink="">
      <xdr:nvSpPr>
        <xdr:cNvPr id="537" name="楕円 536"/>
        <xdr:cNvSpPr/>
      </xdr:nvSpPr>
      <xdr:spPr>
        <a:xfrm>
          <a:off x="15430500" y="65674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38</xdr:row>
      <xdr:rowOff>145101</xdr:rowOff>
    </xdr:from>
    <xdr:ext cx="469744" cy="259045"/>
    <xdr:sp macro="" textlink="">
      <xdr:nvSpPr>
        <xdr:cNvPr id="538" name="テキスト ボックス 537"/>
        <xdr:cNvSpPr txBox="1"/>
      </xdr:nvSpPr>
      <xdr:spPr>
        <a:xfrm>
          <a:off x="15246428" y="66602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38</xdr:row>
      <xdr:rowOff>70091</xdr:rowOff>
    </xdr:from>
    <xdr:to>
      <xdr:col>76</xdr:col>
      <xdr:colOff>165100</xdr:colOff>
      <xdr:row>39</xdr:row>
      <xdr:rowOff>241</xdr:rowOff>
    </xdr:to>
    <xdr:sp macro="" textlink="">
      <xdr:nvSpPr>
        <xdr:cNvPr id="539" name="楕円 538"/>
        <xdr:cNvSpPr/>
      </xdr:nvSpPr>
      <xdr:spPr>
        <a:xfrm>
          <a:off x="14541500" y="65851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38</xdr:row>
      <xdr:rowOff>162818</xdr:rowOff>
    </xdr:from>
    <xdr:ext cx="469744" cy="259045"/>
    <xdr:sp macro="" textlink="">
      <xdr:nvSpPr>
        <xdr:cNvPr id="540" name="テキスト ボックス 539"/>
        <xdr:cNvSpPr txBox="1"/>
      </xdr:nvSpPr>
      <xdr:spPr>
        <a:xfrm>
          <a:off x="14357428" y="66779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38</xdr:row>
      <xdr:rowOff>65377</xdr:rowOff>
    </xdr:from>
    <xdr:to>
      <xdr:col>72</xdr:col>
      <xdr:colOff>38100</xdr:colOff>
      <xdr:row>38</xdr:row>
      <xdr:rowOff>166977</xdr:rowOff>
    </xdr:to>
    <xdr:sp macro="" textlink="">
      <xdr:nvSpPr>
        <xdr:cNvPr id="541" name="楕円 540"/>
        <xdr:cNvSpPr/>
      </xdr:nvSpPr>
      <xdr:spPr>
        <a:xfrm>
          <a:off x="13652500" y="65804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38</xdr:row>
      <xdr:rowOff>158104</xdr:rowOff>
    </xdr:from>
    <xdr:ext cx="469744" cy="259045"/>
    <xdr:sp macro="" textlink="">
      <xdr:nvSpPr>
        <xdr:cNvPr id="542" name="テキスト ボックス 541"/>
        <xdr:cNvSpPr txBox="1"/>
      </xdr:nvSpPr>
      <xdr:spPr>
        <a:xfrm>
          <a:off x="13468428" y="66732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85608</xdr:rowOff>
    </xdr:from>
    <xdr:to>
      <xdr:col>67</xdr:col>
      <xdr:colOff>101600</xdr:colOff>
      <xdr:row>38</xdr:row>
      <xdr:rowOff>15759</xdr:rowOff>
    </xdr:to>
    <xdr:sp macro="" textlink="">
      <xdr:nvSpPr>
        <xdr:cNvPr id="543" name="楕円 542"/>
        <xdr:cNvSpPr/>
      </xdr:nvSpPr>
      <xdr:spPr>
        <a:xfrm>
          <a:off x="12763500" y="6429258"/>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36</xdr:row>
      <xdr:rowOff>32285</xdr:rowOff>
    </xdr:from>
    <xdr:ext cx="534377" cy="259045"/>
    <xdr:sp macro="" textlink="">
      <xdr:nvSpPr>
        <xdr:cNvPr id="544" name="テキスト ボックス 543"/>
        <xdr:cNvSpPr txBox="1"/>
      </xdr:nvSpPr>
      <xdr:spPr>
        <a:xfrm>
          <a:off x="12547111" y="62044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38,220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5" name="正方形/長方形 544"/>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6" name="正方形/長方形 545"/>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47" name="正方形/長方形 546"/>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48" name="正方形/長方形 547"/>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49" name="正方形/長方形 548"/>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0" name="正方形/長方形 549"/>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山形県平均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1" name="正方形/長方形 550"/>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2" name="正方形/長方形 551"/>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3" name="テキスト ボックス 552"/>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4" name="直線コネクタ 553"/>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54</xdr:row>
      <xdr:rowOff>139700</xdr:rowOff>
    </xdr:from>
    <xdr:to>
      <xdr:col>89</xdr:col>
      <xdr:colOff>177800</xdr:colOff>
      <xdr:row>54</xdr:row>
      <xdr:rowOff>139700</xdr:rowOff>
    </xdr:to>
    <xdr:cxnSp macro="">
      <xdr:nvCxnSpPr>
        <xdr:cNvPr id="555" name="直線コネクタ 554"/>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53</xdr:row>
      <xdr:rowOff>168927</xdr:rowOff>
    </xdr:from>
    <xdr:ext cx="248786" cy="259045"/>
    <xdr:sp macro="" textlink="">
      <xdr:nvSpPr>
        <xdr:cNvPr id="556" name="テキスト ボックス 555"/>
        <xdr:cNvSpPr txBox="1"/>
      </xdr:nvSpPr>
      <xdr:spPr>
        <a:xfrm>
          <a:off x="12197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57" name="直線コネクタ 556"/>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47</xdr:row>
      <xdr:rowOff>54627</xdr:rowOff>
    </xdr:from>
    <xdr:ext cx="248786" cy="259045"/>
    <xdr:sp macro="" textlink="">
      <xdr:nvSpPr>
        <xdr:cNvPr id="558" name="テキスト ボックス 557"/>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59" name="失業対策事業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54</xdr:row>
      <xdr:rowOff>139700</xdr:rowOff>
    </xdr:from>
    <xdr:to>
      <xdr:col>85</xdr:col>
      <xdr:colOff>126364</xdr:colOff>
      <xdr:row>54</xdr:row>
      <xdr:rowOff>139700</xdr:rowOff>
    </xdr:to>
    <xdr:cxnSp macro="">
      <xdr:nvCxnSpPr>
        <xdr:cNvPr id="560" name="直線コネクタ 559"/>
        <xdr:cNvCxnSpPr/>
      </xdr:nvCxnSpPr>
      <xdr:spPr>
        <a:xfrm>
          <a:off x="16317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10177</xdr:rowOff>
    </xdr:from>
    <xdr:ext cx="249299" cy="259045"/>
    <xdr:sp macro="" textlink="">
      <xdr:nvSpPr>
        <xdr:cNvPr id="561" name="失業対策事業費最小値テキスト"/>
        <xdr:cNvSpPr txBox="1"/>
      </xdr:nvSpPr>
      <xdr:spPr>
        <a:xfrm>
          <a:off x="16370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62" name="直線コネクタ 561"/>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53</xdr:row>
      <xdr:rowOff>10177</xdr:rowOff>
    </xdr:from>
    <xdr:ext cx="249299" cy="259045"/>
    <xdr:sp macro="" textlink="">
      <xdr:nvSpPr>
        <xdr:cNvPr id="563" name="失業対策事業費最大値テキスト"/>
        <xdr:cNvSpPr txBox="1"/>
      </xdr:nvSpPr>
      <xdr:spPr>
        <a:xfrm>
          <a:off x="16370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64" name="直線コネクタ 563"/>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54</xdr:row>
      <xdr:rowOff>139700</xdr:rowOff>
    </xdr:from>
    <xdr:to>
      <xdr:col>85</xdr:col>
      <xdr:colOff>127000</xdr:colOff>
      <xdr:row>54</xdr:row>
      <xdr:rowOff>139700</xdr:rowOff>
    </xdr:to>
    <xdr:cxnSp macro="">
      <xdr:nvCxnSpPr>
        <xdr:cNvPr id="565" name="直線コネクタ 564"/>
        <xdr:cNvCxnSpPr/>
      </xdr:nvCxnSpPr>
      <xdr:spPr>
        <a:xfrm>
          <a:off x="15481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67327</xdr:rowOff>
    </xdr:from>
    <xdr:ext cx="249299" cy="259045"/>
    <xdr:sp macro="" textlink="">
      <xdr:nvSpPr>
        <xdr:cNvPr id="566" name="失業対策事業費平均値テキスト"/>
        <xdr:cNvSpPr txBox="1"/>
      </xdr:nvSpPr>
      <xdr:spPr>
        <a:xfrm>
          <a:off x="16370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67" name="フローチャート: 判断 566"/>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54</xdr:row>
      <xdr:rowOff>139700</xdr:rowOff>
    </xdr:from>
    <xdr:to>
      <xdr:col>81</xdr:col>
      <xdr:colOff>50800</xdr:colOff>
      <xdr:row>54</xdr:row>
      <xdr:rowOff>139700</xdr:rowOff>
    </xdr:to>
    <xdr:cxnSp macro="">
      <xdr:nvCxnSpPr>
        <xdr:cNvPr id="568" name="直線コネクタ 567"/>
        <xdr:cNvCxnSpPr/>
      </xdr:nvCxnSpPr>
      <xdr:spPr>
        <a:xfrm>
          <a:off x="14592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54</xdr:row>
      <xdr:rowOff>88900</xdr:rowOff>
    </xdr:from>
    <xdr:to>
      <xdr:col>81</xdr:col>
      <xdr:colOff>101600</xdr:colOff>
      <xdr:row>55</xdr:row>
      <xdr:rowOff>19050</xdr:rowOff>
    </xdr:to>
    <xdr:sp macro="" textlink="">
      <xdr:nvSpPr>
        <xdr:cNvPr id="569" name="フローチャート: 判断 568"/>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55</xdr:row>
      <xdr:rowOff>10177</xdr:rowOff>
    </xdr:from>
    <xdr:ext cx="249299" cy="259045"/>
    <xdr:sp macro="" textlink="">
      <xdr:nvSpPr>
        <xdr:cNvPr id="570" name="テキスト ボックス 569"/>
        <xdr:cNvSpPr txBox="1"/>
      </xdr:nvSpPr>
      <xdr:spPr>
        <a:xfrm>
          <a:off x="15356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54</xdr:row>
      <xdr:rowOff>139700</xdr:rowOff>
    </xdr:from>
    <xdr:to>
      <xdr:col>76</xdr:col>
      <xdr:colOff>114300</xdr:colOff>
      <xdr:row>54</xdr:row>
      <xdr:rowOff>139700</xdr:rowOff>
    </xdr:to>
    <xdr:cxnSp macro="">
      <xdr:nvCxnSpPr>
        <xdr:cNvPr id="571" name="直線コネクタ 570"/>
        <xdr:cNvCxnSpPr/>
      </xdr:nvCxnSpPr>
      <xdr:spPr>
        <a:xfrm>
          <a:off x="13703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54</xdr:row>
      <xdr:rowOff>88900</xdr:rowOff>
    </xdr:from>
    <xdr:to>
      <xdr:col>76</xdr:col>
      <xdr:colOff>165100</xdr:colOff>
      <xdr:row>55</xdr:row>
      <xdr:rowOff>19050</xdr:rowOff>
    </xdr:to>
    <xdr:sp macro="" textlink="">
      <xdr:nvSpPr>
        <xdr:cNvPr id="572" name="フローチャート: 判断 571"/>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55</xdr:row>
      <xdr:rowOff>10177</xdr:rowOff>
    </xdr:from>
    <xdr:ext cx="249299" cy="259045"/>
    <xdr:sp macro="" textlink="">
      <xdr:nvSpPr>
        <xdr:cNvPr id="573" name="テキスト ボックス 572"/>
        <xdr:cNvSpPr txBox="1"/>
      </xdr:nvSpPr>
      <xdr:spPr>
        <a:xfrm>
          <a:off x="14467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54</xdr:row>
      <xdr:rowOff>139700</xdr:rowOff>
    </xdr:from>
    <xdr:to>
      <xdr:col>71</xdr:col>
      <xdr:colOff>177800</xdr:colOff>
      <xdr:row>54</xdr:row>
      <xdr:rowOff>139700</xdr:rowOff>
    </xdr:to>
    <xdr:cxnSp macro="">
      <xdr:nvCxnSpPr>
        <xdr:cNvPr id="574" name="直線コネクタ 573"/>
        <xdr:cNvCxnSpPr/>
      </xdr:nvCxnSpPr>
      <xdr:spPr>
        <a:xfrm>
          <a:off x="1281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54</xdr:row>
      <xdr:rowOff>88900</xdr:rowOff>
    </xdr:from>
    <xdr:to>
      <xdr:col>72</xdr:col>
      <xdr:colOff>38100</xdr:colOff>
      <xdr:row>55</xdr:row>
      <xdr:rowOff>19050</xdr:rowOff>
    </xdr:to>
    <xdr:sp macro="" textlink="">
      <xdr:nvSpPr>
        <xdr:cNvPr id="575" name="フローチャート: 判断 574"/>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55</xdr:row>
      <xdr:rowOff>10177</xdr:rowOff>
    </xdr:from>
    <xdr:ext cx="249299" cy="259045"/>
    <xdr:sp macro="" textlink="">
      <xdr:nvSpPr>
        <xdr:cNvPr id="576" name="テキスト ボックス 575"/>
        <xdr:cNvSpPr txBox="1"/>
      </xdr:nvSpPr>
      <xdr:spPr>
        <a:xfrm>
          <a:off x="1357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77" name="フローチャート: 判断 576"/>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55</xdr:row>
      <xdr:rowOff>10177</xdr:rowOff>
    </xdr:from>
    <xdr:ext cx="249299" cy="259045"/>
    <xdr:sp macro="" textlink="">
      <xdr:nvSpPr>
        <xdr:cNvPr id="578" name="テキスト ボックス 577"/>
        <xdr:cNvSpPr txBox="1"/>
      </xdr:nvSpPr>
      <xdr:spPr>
        <a:xfrm>
          <a:off x="1268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79" name="テキスト ボックス 578"/>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80" name="テキスト ボックス 579"/>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81" name="テキスト ボックス 580"/>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82" name="テキスト ボックス 581"/>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83" name="テキスト ボックス 582"/>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84" name="楕円 583"/>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53</xdr:row>
      <xdr:rowOff>124477</xdr:rowOff>
    </xdr:from>
    <xdr:ext cx="249299" cy="259045"/>
    <xdr:sp macro="" textlink="">
      <xdr:nvSpPr>
        <xdr:cNvPr id="585" name="失業対策事業費該当値テキスト"/>
        <xdr:cNvSpPr txBox="1"/>
      </xdr:nvSpPr>
      <xdr:spPr>
        <a:xfrm>
          <a:off x="16370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54</xdr:row>
      <xdr:rowOff>88900</xdr:rowOff>
    </xdr:from>
    <xdr:to>
      <xdr:col>81</xdr:col>
      <xdr:colOff>101600</xdr:colOff>
      <xdr:row>55</xdr:row>
      <xdr:rowOff>19050</xdr:rowOff>
    </xdr:to>
    <xdr:sp macro="" textlink="">
      <xdr:nvSpPr>
        <xdr:cNvPr id="586" name="楕円 585"/>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53</xdr:row>
      <xdr:rowOff>35577</xdr:rowOff>
    </xdr:from>
    <xdr:ext cx="249299" cy="259045"/>
    <xdr:sp macro="" textlink="">
      <xdr:nvSpPr>
        <xdr:cNvPr id="587" name="テキスト ボックス 586"/>
        <xdr:cNvSpPr txBox="1"/>
      </xdr:nvSpPr>
      <xdr:spPr>
        <a:xfrm>
          <a:off x="15356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54</xdr:row>
      <xdr:rowOff>88900</xdr:rowOff>
    </xdr:from>
    <xdr:to>
      <xdr:col>76</xdr:col>
      <xdr:colOff>165100</xdr:colOff>
      <xdr:row>55</xdr:row>
      <xdr:rowOff>19050</xdr:rowOff>
    </xdr:to>
    <xdr:sp macro="" textlink="">
      <xdr:nvSpPr>
        <xdr:cNvPr id="588" name="楕円 587"/>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53</xdr:row>
      <xdr:rowOff>35577</xdr:rowOff>
    </xdr:from>
    <xdr:ext cx="249299" cy="259045"/>
    <xdr:sp macro="" textlink="">
      <xdr:nvSpPr>
        <xdr:cNvPr id="589" name="テキスト ボックス 588"/>
        <xdr:cNvSpPr txBox="1"/>
      </xdr:nvSpPr>
      <xdr:spPr>
        <a:xfrm>
          <a:off x="14467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54</xdr:row>
      <xdr:rowOff>88900</xdr:rowOff>
    </xdr:from>
    <xdr:to>
      <xdr:col>72</xdr:col>
      <xdr:colOff>38100</xdr:colOff>
      <xdr:row>55</xdr:row>
      <xdr:rowOff>19050</xdr:rowOff>
    </xdr:to>
    <xdr:sp macro="" textlink="">
      <xdr:nvSpPr>
        <xdr:cNvPr id="590" name="楕円 589"/>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53</xdr:row>
      <xdr:rowOff>35577</xdr:rowOff>
    </xdr:from>
    <xdr:ext cx="249299" cy="259045"/>
    <xdr:sp macro="" textlink="">
      <xdr:nvSpPr>
        <xdr:cNvPr id="591" name="テキスト ボックス 590"/>
        <xdr:cNvSpPr txBox="1"/>
      </xdr:nvSpPr>
      <xdr:spPr>
        <a:xfrm>
          <a:off x="1357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92" name="楕円 591"/>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53</xdr:row>
      <xdr:rowOff>35577</xdr:rowOff>
    </xdr:from>
    <xdr:ext cx="249299" cy="259045"/>
    <xdr:sp macro="" textlink="">
      <xdr:nvSpPr>
        <xdr:cNvPr id="593" name="テキスト ボックス 592"/>
        <xdr:cNvSpPr txBox="1"/>
      </xdr:nvSpPr>
      <xdr:spPr>
        <a:xfrm>
          <a:off x="1268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594" name="正方形/長方形 593"/>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595" name="正方形/長方形 594"/>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596" name="正方形/長方形 595"/>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597" name="正方形/長方形 596"/>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598" name="正方形/長方形 597"/>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42,519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599" name="正方形/長方形 598"/>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山形県平均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00" name="正方形/長方形 599"/>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52,396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01" name="正方形/長方形 600"/>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02" name="テキスト ボックス 601"/>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03" name="直線コネクタ 602"/>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78</xdr:row>
      <xdr:rowOff>139700</xdr:rowOff>
    </xdr:from>
    <xdr:to>
      <xdr:col>89</xdr:col>
      <xdr:colOff>177800</xdr:colOff>
      <xdr:row>78</xdr:row>
      <xdr:rowOff>139700</xdr:rowOff>
    </xdr:to>
    <xdr:cxnSp macro="">
      <xdr:nvCxnSpPr>
        <xdr:cNvPr id="604" name="直線コネクタ 603"/>
        <xdr:cNvCxnSpPr/>
      </xdr:nvCxnSpPr>
      <xdr:spPr>
        <a:xfrm>
          <a:off x="12446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77</xdr:row>
      <xdr:rowOff>168927</xdr:rowOff>
    </xdr:from>
    <xdr:ext cx="248786" cy="259045"/>
    <xdr:sp macro="" textlink="">
      <xdr:nvSpPr>
        <xdr:cNvPr id="605" name="テキスト ボックス 604"/>
        <xdr:cNvSpPr txBox="1"/>
      </xdr:nvSpPr>
      <xdr:spPr>
        <a:xfrm>
          <a:off x="12197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76</xdr:row>
      <xdr:rowOff>25400</xdr:rowOff>
    </xdr:from>
    <xdr:to>
      <xdr:col>89</xdr:col>
      <xdr:colOff>177800</xdr:colOff>
      <xdr:row>76</xdr:row>
      <xdr:rowOff>25400</xdr:rowOff>
    </xdr:to>
    <xdr:cxnSp macro="">
      <xdr:nvCxnSpPr>
        <xdr:cNvPr id="606" name="直線コネクタ 605"/>
        <xdr:cNvCxnSpPr/>
      </xdr:nvCxnSpPr>
      <xdr:spPr>
        <a:xfrm>
          <a:off x="12446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75</xdr:row>
      <xdr:rowOff>54627</xdr:rowOff>
    </xdr:from>
    <xdr:ext cx="595419" cy="259045"/>
    <xdr:sp macro="" textlink="">
      <xdr:nvSpPr>
        <xdr:cNvPr id="607" name="テキスト ボックス 606"/>
        <xdr:cNvSpPr txBox="1"/>
      </xdr:nvSpPr>
      <xdr:spPr>
        <a:xfrm>
          <a:off x="11850581" y="1291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82550</xdr:rowOff>
    </xdr:from>
    <xdr:to>
      <xdr:col>89</xdr:col>
      <xdr:colOff>177800</xdr:colOff>
      <xdr:row>73</xdr:row>
      <xdr:rowOff>82550</xdr:rowOff>
    </xdr:to>
    <xdr:cxnSp macro="">
      <xdr:nvCxnSpPr>
        <xdr:cNvPr id="608" name="直線コネクタ 607"/>
        <xdr:cNvCxnSpPr/>
      </xdr:nvCxnSpPr>
      <xdr:spPr>
        <a:xfrm>
          <a:off x="12446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72</xdr:row>
      <xdr:rowOff>111777</xdr:rowOff>
    </xdr:from>
    <xdr:ext cx="595419" cy="259045"/>
    <xdr:sp macro="" textlink="">
      <xdr:nvSpPr>
        <xdr:cNvPr id="609" name="テキスト ボックス 608"/>
        <xdr:cNvSpPr txBox="1"/>
      </xdr:nvSpPr>
      <xdr:spPr>
        <a:xfrm>
          <a:off x="11850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139700</xdr:rowOff>
    </xdr:from>
    <xdr:to>
      <xdr:col>89</xdr:col>
      <xdr:colOff>177800</xdr:colOff>
      <xdr:row>70</xdr:row>
      <xdr:rowOff>139700</xdr:rowOff>
    </xdr:to>
    <xdr:cxnSp macro="">
      <xdr:nvCxnSpPr>
        <xdr:cNvPr id="610" name="直線コネクタ 609"/>
        <xdr:cNvCxnSpPr/>
      </xdr:nvCxnSpPr>
      <xdr:spPr>
        <a:xfrm>
          <a:off x="12446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168927</xdr:rowOff>
    </xdr:from>
    <xdr:ext cx="595419" cy="259045"/>
    <xdr:sp macro="" textlink="">
      <xdr:nvSpPr>
        <xdr:cNvPr id="611" name="テキスト ボックス 610"/>
        <xdr:cNvSpPr txBox="1"/>
      </xdr:nvSpPr>
      <xdr:spPr>
        <a:xfrm>
          <a:off x="11850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12" name="直線コネクタ 611"/>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13" name="テキスト ボックス 612"/>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14" name="公債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72</xdr:row>
      <xdr:rowOff>90322</xdr:rowOff>
    </xdr:from>
    <xdr:to>
      <xdr:col>85</xdr:col>
      <xdr:colOff>126364</xdr:colOff>
      <xdr:row>78</xdr:row>
      <xdr:rowOff>109826</xdr:rowOff>
    </xdr:to>
    <xdr:cxnSp macro="">
      <xdr:nvCxnSpPr>
        <xdr:cNvPr id="615" name="直線コネクタ 614"/>
        <xdr:cNvCxnSpPr/>
      </xdr:nvCxnSpPr>
      <xdr:spPr>
        <a:xfrm flipV="1">
          <a:off x="16317595" y="12434722"/>
          <a:ext cx="1269" cy="104820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113653</xdr:rowOff>
    </xdr:from>
    <xdr:ext cx="469744" cy="259045"/>
    <xdr:sp macro="" textlink="">
      <xdr:nvSpPr>
        <xdr:cNvPr id="616" name="公債費最小値テキスト"/>
        <xdr:cNvSpPr txBox="1"/>
      </xdr:nvSpPr>
      <xdr:spPr>
        <a:xfrm>
          <a:off x="16370300" y="134867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6,534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109826</xdr:rowOff>
    </xdr:from>
    <xdr:to>
      <xdr:col>86</xdr:col>
      <xdr:colOff>25400</xdr:colOff>
      <xdr:row>78</xdr:row>
      <xdr:rowOff>109826</xdr:rowOff>
    </xdr:to>
    <xdr:cxnSp macro="">
      <xdr:nvCxnSpPr>
        <xdr:cNvPr id="617" name="直線コネクタ 616"/>
        <xdr:cNvCxnSpPr/>
      </xdr:nvCxnSpPr>
      <xdr:spPr>
        <a:xfrm>
          <a:off x="16230600" y="134829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71</xdr:row>
      <xdr:rowOff>36999</xdr:rowOff>
    </xdr:from>
    <xdr:ext cx="599010" cy="259045"/>
    <xdr:sp macro="" textlink="">
      <xdr:nvSpPr>
        <xdr:cNvPr id="618" name="公債費最大値テキスト"/>
        <xdr:cNvSpPr txBox="1"/>
      </xdr:nvSpPr>
      <xdr:spPr>
        <a:xfrm>
          <a:off x="16370300" y="1220994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235,800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72</xdr:row>
      <xdr:rowOff>90322</xdr:rowOff>
    </xdr:from>
    <xdr:to>
      <xdr:col>86</xdr:col>
      <xdr:colOff>25400</xdr:colOff>
      <xdr:row>72</xdr:row>
      <xdr:rowOff>90322</xdr:rowOff>
    </xdr:to>
    <xdr:cxnSp macro="">
      <xdr:nvCxnSpPr>
        <xdr:cNvPr id="619" name="直線コネクタ 618"/>
        <xdr:cNvCxnSpPr/>
      </xdr:nvCxnSpPr>
      <xdr:spPr>
        <a:xfrm>
          <a:off x="16230600" y="124347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75</xdr:row>
      <xdr:rowOff>100650</xdr:rowOff>
    </xdr:from>
    <xdr:to>
      <xdr:col>85</xdr:col>
      <xdr:colOff>127000</xdr:colOff>
      <xdr:row>75</xdr:row>
      <xdr:rowOff>138378</xdr:rowOff>
    </xdr:to>
    <xdr:cxnSp macro="">
      <xdr:nvCxnSpPr>
        <xdr:cNvPr id="620" name="直線コネクタ 619"/>
        <xdr:cNvCxnSpPr/>
      </xdr:nvCxnSpPr>
      <xdr:spPr>
        <a:xfrm flipV="1">
          <a:off x="15481300" y="12959400"/>
          <a:ext cx="838200" cy="377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76</xdr:row>
      <xdr:rowOff>66933</xdr:rowOff>
    </xdr:from>
    <xdr:ext cx="534377" cy="259045"/>
    <xdr:sp macro="" textlink="">
      <xdr:nvSpPr>
        <xdr:cNvPr id="621" name="公債費平均値テキスト"/>
        <xdr:cNvSpPr txBox="1"/>
      </xdr:nvSpPr>
      <xdr:spPr>
        <a:xfrm>
          <a:off x="16370300" y="1309713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75,086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76</xdr:row>
      <xdr:rowOff>88506</xdr:rowOff>
    </xdr:from>
    <xdr:to>
      <xdr:col>85</xdr:col>
      <xdr:colOff>177800</xdr:colOff>
      <xdr:row>77</xdr:row>
      <xdr:rowOff>18656</xdr:rowOff>
    </xdr:to>
    <xdr:sp macro="" textlink="">
      <xdr:nvSpPr>
        <xdr:cNvPr id="622" name="フローチャート: 判断 621"/>
        <xdr:cNvSpPr/>
      </xdr:nvSpPr>
      <xdr:spPr>
        <a:xfrm>
          <a:off x="16268700" y="131187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75</xdr:row>
      <xdr:rowOff>138378</xdr:rowOff>
    </xdr:from>
    <xdr:to>
      <xdr:col>81</xdr:col>
      <xdr:colOff>50800</xdr:colOff>
      <xdr:row>75</xdr:row>
      <xdr:rowOff>155597</xdr:rowOff>
    </xdr:to>
    <xdr:cxnSp macro="">
      <xdr:nvCxnSpPr>
        <xdr:cNvPr id="623" name="直線コネクタ 622"/>
        <xdr:cNvCxnSpPr/>
      </xdr:nvCxnSpPr>
      <xdr:spPr>
        <a:xfrm flipV="1">
          <a:off x="14592300" y="12997128"/>
          <a:ext cx="889000" cy="172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76</xdr:row>
      <xdr:rowOff>116816</xdr:rowOff>
    </xdr:from>
    <xdr:to>
      <xdr:col>81</xdr:col>
      <xdr:colOff>101600</xdr:colOff>
      <xdr:row>77</xdr:row>
      <xdr:rowOff>46966</xdr:rowOff>
    </xdr:to>
    <xdr:sp macro="" textlink="">
      <xdr:nvSpPr>
        <xdr:cNvPr id="624" name="フローチャート: 判断 623"/>
        <xdr:cNvSpPr/>
      </xdr:nvSpPr>
      <xdr:spPr>
        <a:xfrm>
          <a:off x="15430500" y="131470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77</xdr:row>
      <xdr:rowOff>38093</xdr:rowOff>
    </xdr:from>
    <xdr:ext cx="534377" cy="259045"/>
    <xdr:sp macro="" textlink="">
      <xdr:nvSpPr>
        <xdr:cNvPr id="625" name="テキスト ボックス 624"/>
        <xdr:cNvSpPr txBox="1"/>
      </xdr:nvSpPr>
      <xdr:spPr>
        <a:xfrm>
          <a:off x="15214111" y="132397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68,894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75</xdr:row>
      <xdr:rowOff>155597</xdr:rowOff>
    </xdr:from>
    <xdr:to>
      <xdr:col>76</xdr:col>
      <xdr:colOff>114300</xdr:colOff>
      <xdr:row>76</xdr:row>
      <xdr:rowOff>18830</xdr:rowOff>
    </xdr:to>
    <xdr:cxnSp macro="">
      <xdr:nvCxnSpPr>
        <xdr:cNvPr id="626" name="直線コネクタ 625"/>
        <xdr:cNvCxnSpPr/>
      </xdr:nvCxnSpPr>
      <xdr:spPr>
        <a:xfrm flipV="1">
          <a:off x="13703300" y="13014347"/>
          <a:ext cx="889000" cy="346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76</xdr:row>
      <xdr:rowOff>111517</xdr:rowOff>
    </xdr:from>
    <xdr:to>
      <xdr:col>76</xdr:col>
      <xdr:colOff>165100</xdr:colOff>
      <xdr:row>77</xdr:row>
      <xdr:rowOff>41667</xdr:rowOff>
    </xdr:to>
    <xdr:sp macro="" textlink="">
      <xdr:nvSpPr>
        <xdr:cNvPr id="627" name="フローチャート: 判断 626"/>
        <xdr:cNvSpPr/>
      </xdr:nvSpPr>
      <xdr:spPr>
        <a:xfrm>
          <a:off x="14541500" y="131417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77</xdr:row>
      <xdr:rowOff>32794</xdr:rowOff>
    </xdr:from>
    <xdr:ext cx="534377" cy="259045"/>
    <xdr:sp macro="" textlink="">
      <xdr:nvSpPr>
        <xdr:cNvPr id="628" name="テキスト ボックス 627"/>
        <xdr:cNvSpPr txBox="1"/>
      </xdr:nvSpPr>
      <xdr:spPr>
        <a:xfrm>
          <a:off x="14325111" y="132344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70,053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75</xdr:row>
      <xdr:rowOff>137021</xdr:rowOff>
    </xdr:from>
    <xdr:to>
      <xdr:col>71</xdr:col>
      <xdr:colOff>177800</xdr:colOff>
      <xdr:row>76</xdr:row>
      <xdr:rowOff>18830</xdr:rowOff>
    </xdr:to>
    <xdr:cxnSp macro="">
      <xdr:nvCxnSpPr>
        <xdr:cNvPr id="629" name="直線コネクタ 628"/>
        <xdr:cNvCxnSpPr/>
      </xdr:nvCxnSpPr>
      <xdr:spPr>
        <a:xfrm>
          <a:off x="12814300" y="12995771"/>
          <a:ext cx="889000" cy="532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76</xdr:row>
      <xdr:rowOff>116204</xdr:rowOff>
    </xdr:from>
    <xdr:to>
      <xdr:col>72</xdr:col>
      <xdr:colOff>38100</xdr:colOff>
      <xdr:row>77</xdr:row>
      <xdr:rowOff>46354</xdr:rowOff>
    </xdr:to>
    <xdr:sp macro="" textlink="">
      <xdr:nvSpPr>
        <xdr:cNvPr id="630" name="フローチャート: 判断 629"/>
        <xdr:cNvSpPr/>
      </xdr:nvSpPr>
      <xdr:spPr>
        <a:xfrm>
          <a:off x="13652500" y="131464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77</xdr:row>
      <xdr:rowOff>37481</xdr:rowOff>
    </xdr:from>
    <xdr:ext cx="534377" cy="259045"/>
    <xdr:sp macro="" textlink="">
      <xdr:nvSpPr>
        <xdr:cNvPr id="631" name="テキスト ボックス 630"/>
        <xdr:cNvSpPr txBox="1"/>
      </xdr:nvSpPr>
      <xdr:spPr>
        <a:xfrm>
          <a:off x="13436111" y="132391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69,028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76</xdr:row>
      <xdr:rowOff>118943</xdr:rowOff>
    </xdr:from>
    <xdr:to>
      <xdr:col>67</xdr:col>
      <xdr:colOff>101600</xdr:colOff>
      <xdr:row>77</xdr:row>
      <xdr:rowOff>49093</xdr:rowOff>
    </xdr:to>
    <xdr:sp macro="" textlink="">
      <xdr:nvSpPr>
        <xdr:cNvPr id="632" name="フローチャート: 判断 631"/>
        <xdr:cNvSpPr/>
      </xdr:nvSpPr>
      <xdr:spPr>
        <a:xfrm>
          <a:off x="12763500" y="131491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77</xdr:row>
      <xdr:rowOff>40220</xdr:rowOff>
    </xdr:from>
    <xdr:ext cx="534377" cy="259045"/>
    <xdr:sp macro="" textlink="">
      <xdr:nvSpPr>
        <xdr:cNvPr id="633" name="テキスト ボックス 632"/>
        <xdr:cNvSpPr txBox="1"/>
      </xdr:nvSpPr>
      <xdr:spPr>
        <a:xfrm>
          <a:off x="12547111" y="132418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68,429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34" name="テキスト ボックス 633"/>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35" name="テキスト ボックス 634"/>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36" name="テキスト ボックス 635"/>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37" name="テキスト ボックス 636"/>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38" name="テキスト ボックス 637"/>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75</xdr:row>
      <xdr:rowOff>49850</xdr:rowOff>
    </xdr:from>
    <xdr:to>
      <xdr:col>85</xdr:col>
      <xdr:colOff>177800</xdr:colOff>
      <xdr:row>75</xdr:row>
      <xdr:rowOff>151451</xdr:rowOff>
    </xdr:to>
    <xdr:sp macro="" textlink="">
      <xdr:nvSpPr>
        <xdr:cNvPr id="639" name="楕円 638"/>
        <xdr:cNvSpPr/>
      </xdr:nvSpPr>
      <xdr:spPr>
        <a:xfrm>
          <a:off x="16268700" y="12908600"/>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74</xdr:row>
      <xdr:rowOff>72727</xdr:rowOff>
    </xdr:from>
    <xdr:ext cx="599010" cy="259045"/>
    <xdr:sp macro="" textlink="">
      <xdr:nvSpPr>
        <xdr:cNvPr id="640" name="公債費該当値テキスト"/>
        <xdr:cNvSpPr txBox="1"/>
      </xdr:nvSpPr>
      <xdr:spPr>
        <a:xfrm>
          <a:off x="16370300" y="1276002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121,041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75</xdr:row>
      <xdr:rowOff>87578</xdr:rowOff>
    </xdr:from>
    <xdr:to>
      <xdr:col>81</xdr:col>
      <xdr:colOff>101600</xdr:colOff>
      <xdr:row>76</xdr:row>
      <xdr:rowOff>17729</xdr:rowOff>
    </xdr:to>
    <xdr:sp macro="" textlink="">
      <xdr:nvSpPr>
        <xdr:cNvPr id="641" name="楕円 640"/>
        <xdr:cNvSpPr/>
      </xdr:nvSpPr>
      <xdr:spPr>
        <a:xfrm>
          <a:off x="15430500" y="12946328"/>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74</xdr:row>
      <xdr:rowOff>34255</xdr:rowOff>
    </xdr:from>
    <xdr:ext cx="599010" cy="259045"/>
    <xdr:sp macro="" textlink="">
      <xdr:nvSpPr>
        <xdr:cNvPr id="642" name="テキスト ボックス 641"/>
        <xdr:cNvSpPr txBox="1"/>
      </xdr:nvSpPr>
      <xdr:spPr>
        <a:xfrm>
          <a:off x="15181795" y="1272155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112,789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75</xdr:row>
      <xdr:rowOff>104797</xdr:rowOff>
    </xdr:from>
    <xdr:to>
      <xdr:col>76</xdr:col>
      <xdr:colOff>165100</xdr:colOff>
      <xdr:row>76</xdr:row>
      <xdr:rowOff>34947</xdr:rowOff>
    </xdr:to>
    <xdr:sp macro="" textlink="">
      <xdr:nvSpPr>
        <xdr:cNvPr id="643" name="楕円 642"/>
        <xdr:cNvSpPr/>
      </xdr:nvSpPr>
      <xdr:spPr>
        <a:xfrm>
          <a:off x="14541500" y="129635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74</xdr:row>
      <xdr:rowOff>51474</xdr:rowOff>
    </xdr:from>
    <xdr:ext cx="599010" cy="259045"/>
    <xdr:sp macro="" textlink="">
      <xdr:nvSpPr>
        <xdr:cNvPr id="644" name="テキスト ボックス 643"/>
        <xdr:cNvSpPr txBox="1"/>
      </xdr:nvSpPr>
      <xdr:spPr>
        <a:xfrm>
          <a:off x="14292795" y="1273877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109,023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75</xdr:row>
      <xdr:rowOff>139480</xdr:rowOff>
    </xdr:from>
    <xdr:to>
      <xdr:col>72</xdr:col>
      <xdr:colOff>38100</xdr:colOff>
      <xdr:row>76</xdr:row>
      <xdr:rowOff>69630</xdr:rowOff>
    </xdr:to>
    <xdr:sp macro="" textlink="">
      <xdr:nvSpPr>
        <xdr:cNvPr id="645" name="楕円 644"/>
        <xdr:cNvSpPr/>
      </xdr:nvSpPr>
      <xdr:spPr>
        <a:xfrm>
          <a:off x="13652500" y="129982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74</xdr:row>
      <xdr:rowOff>86157</xdr:rowOff>
    </xdr:from>
    <xdr:ext cx="599010" cy="259045"/>
    <xdr:sp macro="" textlink="">
      <xdr:nvSpPr>
        <xdr:cNvPr id="646" name="テキスト ボックス 645"/>
        <xdr:cNvSpPr txBox="1"/>
      </xdr:nvSpPr>
      <xdr:spPr>
        <a:xfrm>
          <a:off x="13403795" y="1277345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101,437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75</xdr:row>
      <xdr:rowOff>86221</xdr:rowOff>
    </xdr:from>
    <xdr:to>
      <xdr:col>67</xdr:col>
      <xdr:colOff>101600</xdr:colOff>
      <xdr:row>76</xdr:row>
      <xdr:rowOff>16371</xdr:rowOff>
    </xdr:to>
    <xdr:sp macro="" textlink="">
      <xdr:nvSpPr>
        <xdr:cNvPr id="647" name="楕円 646"/>
        <xdr:cNvSpPr/>
      </xdr:nvSpPr>
      <xdr:spPr>
        <a:xfrm>
          <a:off x="12763500" y="129449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74</xdr:row>
      <xdr:rowOff>32898</xdr:rowOff>
    </xdr:from>
    <xdr:ext cx="599010" cy="259045"/>
    <xdr:sp macro="" textlink="">
      <xdr:nvSpPr>
        <xdr:cNvPr id="648" name="テキスト ボックス 647"/>
        <xdr:cNvSpPr txBox="1"/>
      </xdr:nvSpPr>
      <xdr:spPr>
        <a:xfrm>
          <a:off x="12514795" y="1272019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113,086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49" name="正方形/長方形 648"/>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50" name="正方形/長方形 649"/>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51" name="正方形/長方形 650"/>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52" name="正方形/長方形 651"/>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53" name="正方形/長方形 652"/>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13,064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54" name="正方形/長方形 653"/>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山形県平均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55" name="正方形/長方形 654"/>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21,492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56" name="正方形/長方形 655"/>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57" name="テキスト ボックス 656"/>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58" name="直線コネクタ 657"/>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44450</xdr:rowOff>
    </xdr:from>
    <xdr:to>
      <xdr:col>89</xdr:col>
      <xdr:colOff>177800</xdr:colOff>
      <xdr:row>99</xdr:row>
      <xdr:rowOff>44450</xdr:rowOff>
    </xdr:to>
    <xdr:cxnSp macro="">
      <xdr:nvCxnSpPr>
        <xdr:cNvPr id="659" name="直線コネクタ 658"/>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73677</xdr:rowOff>
    </xdr:from>
    <xdr:ext cx="248786" cy="259045"/>
    <xdr:sp macro="" textlink="">
      <xdr:nvSpPr>
        <xdr:cNvPr id="660" name="テキスト ボックス 659"/>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6350</xdr:rowOff>
    </xdr:from>
    <xdr:to>
      <xdr:col>89</xdr:col>
      <xdr:colOff>177800</xdr:colOff>
      <xdr:row>97</xdr:row>
      <xdr:rowOff>6350</xdr:rowOff>
    </xdr:to>
    <xdr:cxnSp macro="">
      <xdr:nvCxnSpPr>
        <xdr:cNvPr id="661" name="直線コネクタ 660"/>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96</xdr:row>
      <xdr:rowOff>35577</xdr:rowOff>
    </xdr:from>
    <xdr:ext cx="595419" cy="259045"/>
    <xdr:sp macro="" textlink="">
      <xdr:nvSpPr>
        <xdr:cNvPr id="662" name="テキスト ボックス 661"/>
        <xdr:cNvSpPr txBox="1"/>
      </xdr:nvSpPr>
      <xdr:spPr>
        <a:xfrm>
          <a:off x="11850581" y="1649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63" name="直線コネクタ 662"/>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93</xdr:row>
      <xdr:rowOff>168927</xdr:rowOff>
    </xdr:from>
    <xdr:ext cx="595419" cy="259045"/>
    <xdr:sp macro="" textlink="">
      <xdr:nvSpPr>
        <xdr:cNvPr id="664" name="テキスト ボックス 663"/>
        <xdr:cNvSpPr txBox="1"/>
      </xdr:nvSpPr>
      <xdr:spPr>
        <a:xfrm>
          <a:off x="11850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92</xdr:row>
      <xdr:rowOff>101600</xdr:rowOff>
    </xdr:from>
    <xdr:to>
      <xdr:col>89</xdr:col>
      <xdr:colOff>177800</xdr:colOff>
      <xdr:row>92</xdr:row>
      <xdr:rowOff>101600</xdr:rowOff>
    </xdr:to>
    <xdr:cxnSp macro="">
      <xdr:nvCxnSpPr>
        <xdr:cNvPr id="665" name="直線コネクタ 664"/>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91</xdr:row>
      <xdr:rowOff>130827</xdr:rowOff>
    </xdr:from>
    <xdr:ext cx="595419" cy="259045"/>
    <xdr:sp macro="" textlink="">
      <xdr:nvSpPr>
        <xdr:cNvPr id="666" name="テキスト ボックス 665"/>
        <xdr:cNvSpPr txBox="1"/>
      </xdr:nvSpPr>
      <xdr:spPr>
        <a:xfrm>
          <a:off x="11850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63500</xdr:rowOff>
    </xdr:from>
    <xdr:to>
      <xdr:col>89</xdr:col>
      <xdr:colOff>177800</xdr:colOff>
      <xdr:row>90</xdr:row>
      <xdr:rowOff>63500</xdr:rowOff>
    </xdr:to>
    <xdr:cxnSp macro="">
      <xdr:nvCxnSpPr>
        <xdr:cNvPr id="667" name="直線コネクタ 666"/>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89</xdr:row>
      <xdr:rowOff>92727</xdr:rowOff>
    </xdr:from>
    <xdr:ext cx="685572" cy="259045"/>
    <xdr:sp macro="" textlink="">
      <xdr:nvSpPr>
        <xdr:cNvPr id="668" name="テキスト ボックス 667"/>
        <xdr:cNvSpPr txBox="1"/>
      </xdr:nvSpPr>
      <xdr:spPr>
        <a:xfrm>
          <a:off x="11760428" y="1535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69" name="直線コネクタ 668"/>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87</xdr:row>
      <xdr:rowOff>54627</xdr:rowOff>
    </xdr:from>
    <xdr:ext cx="685572" cy="259045"/>
    <xdr:sp macro="" textlink="">
      <xdr:nvSpPr>
        <xdr:cNvPr id="670" name="テキスト ボックス 669"/>
        <xdr:cNvSpPr txBox="1"/>
      </xdr:nvSpPr>
      <xdr:spPr>
        <a:xfrm>
          <a:off x="11760428" y="14970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71" name="積立金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51966</xdr:rowOff>
    </xdr:from>
    <xdr:to>
      <xdr:col>85</xdr:col>
      <xdr:colOff>126364</xdr:colOff>
      <xdr:row>99</xdr:row>
      <xdr:rowOff>44165</xdr:rowOff>
    </xdr:to>
    <xdr:cxnSp macro="">
      <xdr:nvCxnSpPr>
        <xdr:cNvPr id="672" name="直線コネクタ 671"/>
        <xdr:cNvCxnSpPr/>
      </xdr:nvCxnSpPr>
      <xdr:spPr>
        <a:xfrm flipV="1">
          <a:off x="16317595" y="15482466"/>
          <a:ext cx="1269" cy="153524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99</xdr:row>
      <xdr:rowOff>60134</xdr:rowOff>
    </xdr:from>
    <xdr:ext cx="378565" cy="259045"/>
    <xdr:sp macro="" textlink="">
      <xdr:nvSpPr>
        <xdr:cNvPr id="673" name="積立金最小値テキスト"/>
        <xdr:cNvSpPr txBox="1"/>
      </xdr:nvSpPr>
      <xdr:spPr>
        <a:xfrm>
          <a:off x="16370300" y="1703368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44165</xdr:rowOff>
    </xdr:from>
    <xdr:to>
      <xdr:col>86</xdr:col>
      <xdr:colOff>25400</xdr:colOff>
      <xdr:row>99</xdr:row>
      <xdr:rowOff>44165</xdr:rowOff>
    </xdr:to>
    <xdr:cxnSp macro="">
      <xdr:nvCxnSpPr>
        <xdr:cNvPr id="674" name="直線コネクタ 673"/>
        <xdr:cNvCxnSpPr/>
      </xdr:nvCxnSpPr>
      <xdr:spPr>
        <a:xfrm>
          <a:off x="16230600" y="170177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88</xdr:row>
      <xdr:rowOff>170093</xdr:rowOff>
    </xdr:from>
    <xdr:ext cx="690189" cy="259045"/>
    <xdr:sp macro="" textlink="">
      <xdr:nvSpPr>
        <xdr:cNvPr id="675" name="積立金最大値テキスト"/>
        <xdr:cNvSpPr txBox="1"/>
      </xdr:nvSpPr>
      <xdr:spPr>
        <a:xfrm>
          <a:off x="16370300" y="15257693"/>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1,209,082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90</xdr:row>
      <xdr:rowOff>51966</xdr:rowOff>
    </xdr:from>
    <xdr:to>
      <xdr:col>86</xdr:col>
      <xdr:colOff>25400</xdr:colOff>
      <xdr:row>90</xdr:row>
      <xdr:rowOff>51966</xdr:rowOff>
    </xdr:to>
    <xdr:cxnSp macro="">
      <xdr:nvCxnSpPr>
        <xdr:cNvPr id="676" name="直線コネクタ 675"/>
        <xdr:cNvCxnSpPr/>
      </xdr:nvCxnSpPr>
      <xdr:spPr>
        <a:xfrm>
          <a:off x="16230600" y="154824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99</xdr:row>
      <xdr:rowOff>29127</xdr:rowOff>
    </xdr:from>
    <xdr:to>
      <xdr:col>85</xdr:col>
      <xdr:colOff>127000</xdr:colOff>
      <xdr:row>99</xdr:row>
      <xdr:rowOff>32302</xdr:rowOff>
    </xdr:to>
    <xdr:cxnSp macro="">
      <xdr:nvCxnSpPr>
        <xdr:cNvPr id="677" name="直線コネクタ 676"/>
        <xdr:cNvCxnSpPr/>
      </xdr:nvCxnSpPr>
      <xdr:spPr>
        <a:xfrm>
          <a:off x="15481300" y="17002677"/>
          <a:ext cx="838200" cy="31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97</xdr:row>
      <xdr:rowOff>149035</xdr:rowOff>
    </xdr:from>
    <xdr:ext cx="534377" cy="259045"/>
    <xdr:sp macro="" textlink="">
      <xdr:nvSpPr>
        <xdr:cNvPr id="678" name="積立金平均値テキスト"/>
        <xdr:cNvSpPr txBox="1"/>
      </xdr:nvSpPr>
      <xdr:spPr>
        <a:xfrm>
          <a:off x="16370300" y="1677968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30,663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98</xdr:row>
      <xdr:rowOff>126158</xdr:rowOff>
    </xdr:from>
    <xdr:to>
      <xdr:col>85</xdr:col>
      <xdr:colOff>177800</xdr:colOff>
      <xdr:row>99</xdr:row>
      <xdr:rowOff>56308</xdr:rowOff>
    </xdr:to>
    <xdr:sp macro="" textlink="">
      <xdr:nvSpPr>
        <xdr:cNvPr id="679" name="フローチャート: 判断 678"/>
        <xdr:cNvSpPr/>
      </xdr:nvSpPr>
      <xdr:spPr>
        <a:xfrm>
          <a:off x="16268700" y="169282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98</xdr:row>
      <xdr:rowOff>127078</xdr:rowOff>
    </xdr:from>
    <xdr:to>
      <xdr:col>81</xdr:col>
      <xdr:colOff>50800</xdr:colOff>
      <xdr:row>99</xdr:row>
      <xdr:rowOff>29127</xdr:rowOff>
    </xdr:to>
    <xdr:cxnSp macro="">
      <xdr:nvCxnSpPr>
        <xdr:cNvPr id="680" name="直線コネクタ 679"/>
        <xdr:cNvCxnSpPr/>
      </xdr:nvCxnSpPr>
      <xdr:spPr>
        <a:xfrm>
          <a:off x="14592300" y="16929178"/>
          <a:ext cx="889000" cy="734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98</xdr:row>
      <xdr:rowOff>124369</xdr:rowOff>
    </xdr:from>
    <xdr:to>
      <xdr:col>81</xdr:col>
      <xdr:colOff>101600</xdr:colOff>
      <xdr:row>99</xdr:row>
      <xdr:rowOff>54519</xdr:rowOff>
    </xdr:to>
    <xdr:sp macro="" textlink="">
      <xdr:nvSpPr>
        <xdr:cNvPr id="681" name="フローチャート: 判断 680"/>
        <xdr:cNvSpPr/>
      </xdr:nvSpPr>
      <xdr:spPr>
        <a:xfrm>
          <a:off x="15430500" y="169264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97</xdr:row>
      <xdr:rowOff>71046</xdr:rowOff>
    </xdr:from>
    <xdr:ext cx="534377" cy="259045"/>
    <xdr:sp macro="" textlink="">
      <xdr:nvSpPr>
        <xdr:cNvPr id="682" name="テキスト ボックス 681"/>
        <xdr:cNvSpPr txBox="1"/>
      </xdr:nvSpPr>
      <xdr:spPr>
        <a:xfrm>
          <a:off x="15214111" y="167016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32,071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98</xdr:row>
      <xdr:rowOff>127078</xdr:rowOff>
    </xdr:from>
    <xdr:to>
      <xdr:col>76</xdr:col>
      <xdr:colOff>114300</xdr:colOff>
      <xdr:row>98</xdr:row>
      <xdr:rowOff>149451</xdr:rowOff>
    </xdr:to>
    <xdr:cxnSp macro="">
      <xdr:nvCxnSpPr>
        <xdr:cNvPr id="683" name="直線コネクタ 682"/>
        <xdr:cNvCxnSpPr/>
      </xdr:nvCxnSpPr>
      <xdr:spPr>
        <a:xfrm flipV="1">
          <a:off x="13703300" y="16929178"/>
          <a:ext cx="889000" cy="223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98</xdr:row>
      <xdr:rowOff>125535</xdr:rowOff>
    </xdr:from>
    <xdr:to>
      <xdr:col>76</xdr:col>
      <xdr:colOff>165100</xdr:colOff>
      <xdr:row>99</xdr:row>
      <xdr:rowOff>55685</xdr:rowOff>
    </xdr:to>
    <xdr:sp macro="" textlink="">
      <xdr:nvSpPr>
        <xdr:cNvPr id="684" name="フローチャート: 判断 683"/>
        <xdr:cNvSpPr/>
      </xdr:nvSpPr>
      <xdr:spPr>
        <a:xfrm>
          <a:off x="14541500" y="169276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99</xdr:row>
      <xdr:rowOff>46812</xdr:rowOff>
    </xdr:from>
    <xdr:ext cx="534377" cy="259045"/>
    <xdr:sp macro="" textlink="">
      <xdr:nvSpPr>
        <xdr:cNvPr id="685" name="テキスト ボックス 684"/>
        <xdr:cNvSpPr txBox="1"/>
      </xdr:nvSpPr>
      <xdr:spPr>
        <a:xfrm>
          <a:off x="14325111" y="170203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31,153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98</xdr:row>
      <xdr:rowOff>149451</xdr:rowOff>
    </xdr:from>
    <xdr:to>
      <xdr:col>71</xdr:col>
      <xdr:colOff>177800</xdr:colOff>
      <xdr:row>99</xdr:row>
      <xdr:rowOff>28862</xdr:rowOff>
    </xdr:to>
    <xdr:cxnSp macro="">
      <xdr:nvCxnSpPr>
        <xdr:cNvPr id="686" name="直線コネクタ 685"/>
        <xdr:cNvCxnSpPr/>
      </xdr:nvCxnSpPr>
      <xdr:spPr>
        <a:xfrm flipV="1">
          <a:off x="12814300" y="16951551"/>
          <a:ext cx="889000" cy="508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98</xdr:row>
      <xdr:rowOff>121910</xdr:rowOff>
    </xdr:from>
    <xdr:to>
      <xdr:col>72</xdr:col>
      <xdr:colOff>38100</xdr:colOff>
      <xdr:row>99</xdr:row>
      <xdr:rowOff>52060</xdr:rowOff>
    </xdr:to>
    <xdr:sp macro="" textlink="">
      <xdr:nvSpPr>
        <xdr:cNvPr id="687" name="フローチャート: 判断 686"/>
        <xdr:cNvSpPr/>
      </xdr:nvSpPr>
      <xdr:spPr>
        <a:xfrm>
          <a:off x="13652500" y="169240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99</xdr:row>
      <xdr:rowOff>43187</xdr:rowOff>
    </xdr:from>
    <xdr:ext cx="534377" cy="259045"/>
    <xdr:sp macro="" textlink="">
      <xdr:nvSpPr>
        <xdr:cNvPr id="688" name="テキスト ボックス 687"/>
        <xdr:cNvSpPr txBox="1"/>
      </xdr:nvSpPr>
      <xdr:spPr>
        <a:xfrm>
          <a:off x="13436111" y="170167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34,007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114894</xdr:rowOff>
    </xdr:from>
    <xdr:to>
      <xdr:col>67</xdr:col>
      <xdr:colOff>101600</xdr:colOff>
      <xdr:row>99</xdr:row>
      <xdr:rowOff>45044</xdr:rowOff>
    </xdr:to>
    <xdr:sp macro="" textlink="">
      <xdr:nvSpPr>
        <xdr:cNvPr id="689" name="フローチャート: 判断 688"/>
        <xdr:cNvSpPr/>
      </xdr:nvSpPr>
      <xdr:spPr>
        <a:xfrm>
          <a:off x="12763500" y="169169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97</xdr:row>
      <xdr:rowOff>61571</xdr:rowOff>
    </xdr:from>
    <xdr:ext cx="534377" cy="259045"/>
    <xdr:sp macro="" textlink="">
      <xdr:nvSpPr>
        <xdr:cNvPr id="690" name="テキスト ボックス 689"/>
        <xdr:cNvSpPr txBox="1"/>
      </xdr:nvSpPr>
      <xdr:spPr>
        <a:xfrm>
          <a:off x="12547111" y="166922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39,533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91" name="テキスト ボックス 690"/>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692" name="テキスト ボックス 691"/>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693" name="テキスト ボックス 692"/>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694" name="テキスト ボックス 693"/>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695" name="テキスト ボックス 694"/>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98</xdr:row>
      <xdr:rowOff>152952</xdr:rowOff>
    </xdr:from>
    <xdr:to>
      <xdr:col>85</xdr:col>
      <xdr:colOff>177800</xdr:colOff>
      <xdr:row>99</xdr:row>
      <xdr:rowOff>83102</xdr:rowOff>
    </xdr:to>
    <xdr:sp macro="" textlink="">
      <xdr:nvSpPr>
        <xdr:cNvPr id="696" name="楕円 695"/>
        <xdr:cNvSpPr/>
      </xdr:nvSpPr>
      <xdr:spPr>
        <a:xfrm>
          <a:off x="16268700" y="169550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98</xdr:row>
      <xdr:rowOff>104586</xdr:rowOff>
    </xdr:from>
    <xdr:ext cx="469744" cy="259045"/>
    <xdr:sp macro="" textlink="">
      <xdr:nvSpPr>
        <xdr:cNvPr id="697" name="積立金該当値テキスト"/>
        <xdr:cNvSpPr txBox="1"/>
      </xdr:nvSpPr>
      <xdr:spPr>
        <a:xfrm>
          <a:off x="16370300" y="1690668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9,566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98</xdr:row>
      <xdr:rowOff>149777</xdr:rowOff>
    </xdr:from>
    <xdr:to>
      <xdr:col>81</xdr:col>
      <xdr:colOff>101600</xdr:colOff>
      <xdr:row>99</xdr:row>
      <xdr:rowOff>79927</xdr:rowOff>
    </xdr:to>
    <xdr:sp macro="" textlink="">
      <xdr:nvSpPr>
        <xdr:cNvPr id="698" name="楕円 697"/>
        <xdr:cNvSpPr/>
      </xdr:nvSpPr>
      <xdr:spPr>
        <a:xfrm>
          <a:off x="15430500" y="169518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99</xdr:row>
      <xdr:rowOff>71054</xdr:rowOff>
    </xdr:from>
    <xdr:ext cx="534377" cy="259045"/>
    <xdr:sp macro="" textlink="">
      <xdr:nvSpPr>
        <xdr:cNvPr id="699" name="テキスト ボックス 698"/>
        <xdr:cNvSpPr txBox="1"/>
      </xdr:nvSpPr>
      <xdr:spPr>
        <a:xfrm>
          <a:off x="15214111" y="170446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12,066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98</xdr:row>
      <xdr:rowOff>76278</xdr:rowOff>
    </xdr:from>
    <xdr:to>
      <xdr:col>76</xdr:col>
      <xdr:colOff>165100</xdr:colOff>
      <xdr:row>99</xdr:row>
      <xdr:rowOff>6428</xdr:rowOff>
    </xdr:to>
    <xdr:sp macro="" textlink="">
      <xdr:nvSpPr>
        <xdr:cNvPr id="700" name="楕円 699"/>
        <xdr:cNvSpPr/>
      </xdr:nvSpPr>
      <xdr:spPr>
        <a:xfrm>
          <a:off x="14541500" y="168783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97</xdr:row>
      <xdr:rowOff>22955</xdr:rowOff>
    </xdr:from>
    <xdr:ext cx="534377" cy="259045"/>
    <xdr:sp macro="" textlink="">
      <xdr:nvSpPr>
        <xdr:cNvPr id="701" name="テキスト ボックス 700"/>
        <xdr:cNvSpPr txBox="1"/>
      </xdr:nvSpPr>
      <xdr:spPr>
        <a:xfrm>
          <a:off x="14325111" y="166536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69,939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98</xdr:row>
      <xdr:rowOff>98651</xdr:rowOff>
    </xdr:from>
    <xdr:to>
      <xdr:col>72</xdr:col>
      <xdr:colOff>38100</xdr:colOff>
      <xdr:row>99</xdr:row>
      <xdr:rowOff>28801</xdr:rowOff>
    </xdr:to>
    <xdr:sp macro="" textlink="">
      <xdr:nvSpPr>
        <xdr:cNvPr id="702" name="楕円 701"/>
        <xdr:cNvSpPr/>
      </xdr:nvSpPr>
      <xdr:spPr>
        <a:xfrm>
          <a:off x="13652500" y="169007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97</xdr:row>
      <xdr:rowOff>45328</xdr:rowOff>
    </xdr:from>
    <xdr:ext cx="534377" cy="259045"/>
    <xdr:sp macro="" textlink="">
      <xdr:nvSpPr>
        <xdr:cNvPr id="703" name="テキスト ボックス 702"/>
        <xdr:cNvSpPr txBox="1"/>
      </xdr:nvSpPr>
      <xdr:spPr>
        <a:xfrm>
          <a:off x="13436111" y="166759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52,322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149512</xdr:rowOff>
    </xdr:from>
    <xdr:to>
      <xdr:col>67</xdr:col>
      <xdr:colOff>101600</xdr:colOff>
      <xdr:row>99</xdr:row>
      <xdr:rowOff>79662</xdr:rowOff>
    </xdr:to>
    <xdr:sp macro="" textlink="">
      <xdr:nvSpPr>
        <xdr:cNvPr id="704" name="楕円 703"/>
        <xdr:cNvSpPr/>
      </xdr:nvSpPr>
      <xdr:spPr>
        <a:xfrm>
          <a:off x="12763500" y="169516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99</xdr:row>
      <xdr:rowOff>70789</xdr:rowOff>
    </xdr:from>
    <xdr:ext cx="534377" cy="259045"/>
    <xdr:sp macro="" textlink="">
      <xdr:nvSpPr>
        <xdr:cNvPr id="705" name="テキスト ボックス 704"/>
        <xdr:cNvSpPr txBox="1"/>
      </xdr:nvSpPr>
      <xdr:spPr>
        <a:xfrm>
          <a:off x="12547111" y="170443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12,274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06" name="正方形/長方形 705"/>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07" name="正方形/長方形 706"/>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08" name="正方形/長方形 707"/>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09" name="正方形/長方形 708"/>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10" name="正方形/長方形 709"/>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11" name="正方形/長方形 710"/>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山形県平均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12" name="正方形/長方形 711"/>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13" name="正方形/長方形 712"/>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14" name="テキスト ボックス 713"/>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15" name="直線コネクタ 714"/>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44450</xdr:rowOff>
    </xdr:from>
    <xdr:to>
      <xdr:col>120</xdr:col>
      <xdr:colOff>114300</xdr:colOff>
      <xdr:row>39</xdr:row>
      <xdr:rowOff>44450</xdr:rowOff>
    </xdr:to>
    <xdr:cxnSp macro="">
      <xdr:nvCxnSpPr>
        <xdr:cNvPr id="716" name="直線コネクタ 715"/>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73677</xdr:rowOff>
    </xdr:from>
    <xdr:ext cx="248786" cy="259045"/>
    <xdr:sp macro="" textlink="">
      <xdr:nvSpPr>
        <xdr:cNvPr id="717" name="テキスト ボックス 716"/>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6350</xdr:rowOff>
    </xdr:from>
    <xdr:to>
      <xdr:col>120</xdr:col>
      <xdr:colOff>114300</xdr:colOff>
      <xdr:row>37</xdr:row>
      <xdr:rowOff>6350</xdr:rowOff>
    </xdr:to>
    <xdr:cxnSp macro="">
      <xdr:nvCxnSpPr>
        <xdr:cNvPr id="718" name="直線コネクタ 717"/>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36</xdr:row>
      <xdr:rowOff>35577</xdr:rowOff>
    </xdr:from>
    <xdr:ext cx="467179" cy="259045"/>
    <xdr:sp macro="" textlink="">
      <xdr:nvSpPr>
        <xdr:cNvPr id="719" name="テキスト ボックス 718"/>
        <xdr:cNvSpPr txBox="1"/>
      </xdr:nvSpPr>
      <xdr:spPr>
        <a:xfrm>
          <a:off x="17820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139700</xdr:rowOff>
    </xdr:from>
    <xdr:to>
      <xdr:col>120</xdr:col>
      <xdr:colOff>114300</xdr:colOff>
      <xdr:row>34</xdr:row>
      <xdr:rowOff>139700</xdr:rowOff>
    </xdr:to>
    <xdr:cxnSp macro="">
      <xdr:nvCxnSpPr>
        <xdr:cNvPr id="720" name="直線コネクタ 719"/>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33</xdr:row>
      <xdr:rowOff>168927</xdr:rowOff>
    </xdr:from>
    <xdr:ext cx="531299" cy="259045"/>
    <xdr:sp macro="" textlink="">
      <xdr:nvSpPr>
        <xdr:cNvPr id="721" name="テキスト ボックス 720"/>
        <xdr:cNvSpPr txBox="1"/>
      </xdr:nvSpPr>
      <xdr:spPr>
        <a:xfrm>
          <a:off x="17756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32</xdr:row>
      <xdr:rowOff>101600</xdr:rowOff>
    </xdr:from>
    <xdr:to>
      <xdr:col>120</xdr:col>
      <xdr:colOff>114300</xdr:colOff>
      <xdr:row>32</xdr:row>
      <xdr:rowOff>101600</xdr:rowOff>
    </xdr:to>
    <xdr:cxnSp macro="">
      <xdr:nvCxnSpPr>
        <xdr:cNvPr id="722" name="直線コネクタ 721"/>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31</xdr:row>
      <xdr:rowOff>130827</xdr:rowOff>
    </xdr:from>
    <xdr:ext cx="531299" cy="259045"/>
    <xdr:sp macro="" textlink="">
      <xdr:nvSpPr>
        <xdr:cNvPr id="723" name="テキスト ボックス 722"/>
        <xdr:cNvSpPr txBox="1"/>
      </xdr:nvSpPr>
      <xdr:spPr>
        <a:xfrm>
          <a:off x="17756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63500</xdr:rowOff>
    </xdr:from>
    <xdr:to>
      <xdr:col>120</xdr:col>
      <xdr:colOff>114300</xdr:colOff>
      <xdr:row>30</xdr:row>
      <xdr:rowOff>63500</xdr:rowOff>
    </xdr:to>
    <xdr:cxnSp macro="">
      <xdr:nvCxnSpPr>
        <xdr:cNvPr id="724" name="直線コネクタ 723"/>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92727</xdr:rowOff>
    </xdr:from>
    <xdr:ext cx="531299" cy="259045"/>
    <xdr:sp macro="" textlink="">
      <xdr:nvSpPr>
        <xdr:cNvPr id="725" name="テキスト ボックス 724"/>
        <xdr:cNvSpPr txBox="1"/>
      </xdr:nvSpPr>
      <xdr:spPr>
        <a:xfrm>
          <a:off x="17756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26" name="直線コネクタ 725"/>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27" name="テキスト ボックス 726"/>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28" name="投資及び出資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74320</xdr:rowOff>
    </xdr:from>
    <xdr:to>
      <xdr:col>116</xdr:col>
      <xdr:colOff>62864</xdr:colOff>
      <xdr:row>39</xdr:row>
      <xdr:rowOff>44450</xdr:rowOff>
    </xdr:to>
    <xdr:cxnSp macro="">
      <xdr:nvCxnSpPr>
        <xdr:cNvPr id="729" name="直線コネクタ 728"/>
        <xdr:cNvCxnSpPr/>
      </xdr:nvCxnSpPr>
      <xdr:spPr>
        <a:xfrm flipV="1">
          <a:off x="22159595" y="5217820"/>
          <a:ext cx="1269" cy="15131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48277</xdr:rowOff>
    </xdr:from>
    <xdr:ext cx="249299" cy="259045"/>
    <xdr:sp macro="" textlink="">
      <xdr:nvSpPr>
        <xdr:cNvPr id="730" name="投資及び出資金最小値テキスト"/>
        <xdr:cNvSpPr txBox="1"/>
      </xdr:nvSpPr>
      <xdr:spPr>
        <a:xfrm>
          <a:off x="22212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44450</xdr:rowOff>
    </xdr:from>
    <xdr:to>
      <xdr:col>116</xdr:col>
      <xdr:colOff>152400</xdr:colOff>
      <xdr:row>39</xdr:row>
      <xdr:rowOff>44450</xdr:rowOff>
    </xdr:to>
    <xdr:cxnSp macro="">
      <xdr:nvCxnSpPr>
        <xdr:cNvPr id="731" name="直線コネクタ 730"/>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20997</xdr:rowOff>
    </xdr:from>
    <xdr:ext cx="534377" cy="259045"/>
    <xdr:sp macro="" textlink="">
      <xdr:nvSpPr>
        <xdr:cNvPr id="732" name="投資及び出資金最大値テキスト"/>
        <xdr:cNvSpPr txBox="1"/>
      </xdr:nvSpPr>
      <xdr:spPr>
        <a:xfrm>
          <a:off x="22212300" y="49930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19,858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30</xdr:row>
      <xdr:rowOff>74320</xdr:rowOff>
    </xdr:from>
    <xdr:to>
      <xdr:col>116</xdr:col>
      <xdr:colOff>152400</xdr:colOff>
      <xdr:row>30</xdr:row>
      <xdr:rowOff>74320</xdr:rowOff>
    </xdr:to>
    <xdr:cxnSp macro="">
      <xdr:nvCxnSpPr>
        <xdr:cNvPr id="733" name="直線コネクタ 732"/>
        <xdr:cNvCxnSpPr/>
      </xdr:nvCxnSpPr>
      <xdr:spPr>
        <a:xfrm>
          <a:off x="22072600" y="52178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36</xdr:row>
      <xdr:rowOff>48184</xdr:rowOff>
    </xdr:from>
    <xdr:to>
      <xdr:col>116</xdr:col>
      <xdr:colOff>63500</xdr:colOff>
      <xdr:row>37</xdr:row>
      <xdr:rowOff>171018</xdr:rowOff>
    </xdr:to>
    <xdr:cxnSp macro="">
      <xdr:nvCxnSpPr>
        <xdr:cNvPr id="734" name="直線コネクタ 733"/>
        <xdr:cNvCxnSpPr/>
      </xdr:nvCxnSpPr>
      <xdr:spPr>
        <a:xfrm>
          <a:off x="21323300" y="6220384"/>
          <a:ext cx="838200" cy="2942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141165</xdr:rowOff>
    </xdr:from>
    <xdr:ext cx="469744" cy="259045"/>
    <xdr:sp macro="" textlink="">
      <xdr:nvSpPr>
        <xdr:cNvPr id="735" name="投資及び出資金平均値テキスト"/>
        <xdr:cNvSpPr txBox="1"/>
      </xdr:nvSpPr>
      <xdr:spPr>
        <a:xfrm>
          <a:off x="22212300" y="648481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2,281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37</xdr:row>
      <xdr:rowOff>162738</xdr:rowOff>
    </xdr:from>
    <xdr:to>
      <xdr:col>116</xdr:col>
      <xdr:colOff>114300</xdr:colOff>
      <xdr:row>38</xdr:row>
      <xdr:rowOff>92888</xdr:rowOff>
    </xdr:to>
    <xdr:sp macro="" textlink="">
      <xdr:nvSpPr>
        <xdr:cNvPr id="736" name="フローチャート: 判断 735"/>
        <xdr:cNvSpPr/>
      </xdr:nvSpPr>
      <xdr:spPr>
        <a:xfrm>
          <a:off x="22110700" y="65063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36</xdr:row>
      <xdr:rowOff>48184</xdr:rowOff>
    </xdr:from>
    <xdr:to>
      <xdr:col>111</xdr:col>
      <xdr:colOff>177800</xdr:colOff>
      <xdr:row>38</xdr:row>
      <xdr:rowOff>46736</xdr:rowOff>
    </xdr:to>
    <xdr:cxnSp macro="">
      <xdr:nvCxnSpPr>
        <xdr:cNvPr id="737" name="直線コネクタ 736"/>
        <xdr:cNvCxnSpPr/>
      </xdr:nvCxnSpPr>
      <xdr:spPr>
        <a:xfrm flipV="1">
          <a:off x="20434300" y="6220384"/>
          <a:ext cx="889000" cy="3414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37</xdr:row>
      <xdr:rowOff>167539</xdr:rowOff>
    </xdr:from>
    <xdr:to>
      <xdr:col>112</xdr:col>
      <xdr:colOff>38100</xdr:colOff>
      <xdr:row>38</xdr:row>
      <xdr:rowOff>97689</xdr:rowOff>
    </xdr:to>
    <xdr:sp macro="" textlink="">
      <xdr:nvSpPr>
        <xdr:cNvPr id="738" name="フローチャート: 判断 737"/>
        <xdr:cNvSpPr/>
      </xdr:nvSpPr>
      <xdr:spPr>
        <a:xfrm>
          <a:off x="21272500" y="65111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38</xdr:row>
      <xdr:rowOff>88816</xdr:rowOff>
    </xdr:from>
    <xdr:ext cx="469744" cy="259045"/>
    <xdr:sp macro="" textlink="">
      <xdr:nvSpPr>
        <xdr:cNvPr id="739" name="テキスト ボックス 738"/>
        <xdr:cNvSpPr txBox="1"/>
      </xdr:nvSpPr>
      <xdr:spPr>
        <a:xfrm>
          <a:off x="21088428" y="66039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38</xdr:row>
      <xdr:rowOff>46736</xdr:rowOff>
    </xdr:from>
    <xdr:to>
      <xdr:col>107</xdr:col>
      <xdr:colOff>50800</xdr:colOff>
      <xdr:row>38</xdr:row>
      <xdr:rowOff>89103</xdr:rowOff>
    </xdr:to>
    <xdr:cxnSp macro="">
      <xdr:nvCxnSpPr>
        <xdr:cNvPr id="740" name="直線コネクタ 739"/>
        <xdr:cNvCxnSpPr/>
      </xdr:nvCxnSpPr>
      <xdr:spPr>
        <a:xfrm flipV="1">
          <a:off x="19545300" y="6561836"/>
          <a:ext cx="889000" cy="423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37</xdr:row>
      <xdr:rowOff>159080</xdr:rowOff>
    </xdr:from>
    <xdr:to>
      <xdr:col>107</xdr:col>
      <xdr:colOff>101600</xdr:colOff>
      <xdr:row>38</xdr:row>
      <xdr:rowOff>89230</xdr:rowOff>
    </xdr:to>
    <xdr:sp macro="" textlink="">
      <xdr:nvSpPr>
        <xdr:cNvPr id="741" name="フローチャート: 判断 740"/>
        <xdr:cNvSpPr/>
      </xdr:nvSpPr>
      <xdr:spPr>
        <a:xfrm>
          <a:off x="20383500" y="65027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36</xdr:row>
      <xdr:rowOff>105757</xdr:rowOff>
    </xdr:from>
    <xdr:ext cx="469744" cy="259045"/>
    <xdr:sp macro="" textlink="">
      <xdr:nvSpPr>
        <xdr:cNvPr id="742" name="テキスト ボックス 741"/>
        <xdr:cNvSpPr txBox="1"/>
      </xdr:nvSpPr>
      <xdr:spPr>
        <a:xfrm>
          <a:off x="20199428" y="62779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38</xdr:row>
      <xdr:rowOff>84379</xdr:rowOff>
    </xdr:from>
    <xdr:to>
      <xdr:col>102</xdr:col>
      <xdr:colOff>114300</xdr:colOff>
      <xdr:row>38</xdr:row>
      <xdr:rowOff>89103</xdr:rowOff>
    </xdr:to>
    <xdr:cxnSp macro="">
      <xdr:nvCxnSpPr>
        <xdr:cNvPr id="743" name="直線コネクタ 742"/>
        <xdr:cNvCxnSpPr/>
      </xdr:nvCxnSpPr>
      <xdr:spPr>
        <a:xfrm>
          <a:off x="18656300" y="6599479"/>
          <a:ext cx="889000" cy="47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37</xdr:row>
      <xdr:rowOff>152451</xdr:rowOff>
    </xdr:from>
    <xdr:to>
      <xdr:col>102</xdr:col>
      <xdr:colOff>165100</xdr:colOff>
      <xdr:row>38</xdr:row>
      <xdr:rowOff>82601</xdr:rowOff>
    </xdr:to>
    <xdr:sp macro="" textlink="">
      <xdr:nvSpPr>
        <xdr:cNvPr id="744" name="フローチャート: 判断 743"/>
        <xdr:cNvSpPr/>
      </xdr:nvSpPr>
      <xdr:spPr>
        <a:xfrm>
          <a:off x="19494500" y="64961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36</xdr:row>
      <xdr:rowOff>99128</xdr:rowOff>
    </xdr:from>
    <xdr:ext cx="469744" cy="259045"/>
    <xdr:sp macro="" textlink="">
      <xdr:nvSpPr>
        <xdr:cNvPr id="745" name="テキスト ボックス 744"/>
        <xdr:cNvSpPr txBox="1"/>
      </xdr:nvSpPr>
      <xdr:spPr>
        <a:xfrm>
          <a:off x="19310428" y="62713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37</xdr:row>
      <xdr:rowOff>162814</xdr:rowOff>
    </xdr:from>
    <xdr:to>
      <xdr:col>98</xdr:col>
      <xdr:colOff>38100</xdr:colOff>
      <xdr:row>38</xdr:row>
      <xdr:rowOff>92964</xdr:rowOff>
    </xdr:to>
    <xdr:sp macro="" textlink="">
      <xdr:nvSpPr>
        <xdr:cNvPr id="746" name="フローチャート: 判断 745"/>
        <xdr:cNvSpPr/>
      </xdr:nvSpPr>
      <xdr:spPr>
        <a:xfrm>
          <a:off x="18605500" y="65064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36</xdr:row>
      <xdr:rowOff>109491</xdr:rowOff>
    </xdr:from>
    <xdr:ext cx="469744" cy="259045"/>
    <xdr:sp macro="" textlink="">
      <xdr:nvSpPr>
        <xdr:cNvPr id="747" name="テキスト ボックス 746"/>
        <xdr:cNvSpPr txBox="1"/>
      </xdr:nvSpPr>
      <xdr:spPr>
        <a:xfrm>
          <a:off x="18421428" y="62816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48" name="テキスト ボックス 747"/>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49" name="テキスト ボックス 748"/>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50" name="テキスト ボックス 749"/>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51" name="テキスト ボックス 750"/>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52" name="テキスト ボックス 751"/>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37</xdr:row>
      <xdr:rowOff>120218</xdr:rowOff>
    </xdr:from>
    <xdr:to>
      <xdr:col>116</xdr:col>
      <xdr:colOff>114300</xdr:colOff>
      <xdr:row>38</xdr:row>
      <xdr:rowOff>50368</xdr:rowOff>
    </xdr:to>
    <xdr:sp macro="" textlink="">
      <xdr:nvSpPr>
        <xdr:cNvPr id="753" name="楕円 752"/>
        <xdr:cNvSpPr/>
      </xdr:nvSpPr>
      <xdr:spPr>
        <a:xfrm>
          <a:off x="22110700" y="64638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36</xdr:row>
      <xdr:rowOff>143095</xdr:rowOff>
    </xdr:from>
    <xdr:ext cx="469744" cy="259045"/>
    <xdr:sp macro="" textlink="">
      <xdr:nvSpPr>
        <xdr:cNvPr id="754" name="投資及び出資金該当値テキスト"/>
        <xdr:cNvSpPr txBox="1"/>
      </xdr:nvSpPr>
      <xdr:spPr>
        <a:xfrm>
          <a:off x="22212300" y="63152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2,839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35</xdr:row>
      <xdr:rowOff>168834</xdr:rowOff>
    </xdr:from>
    <xdr:to>
      <xdr:col>112</xdr:col>
      <xdr:colOff>38100</xdr:colOff>
      <xdr:row>36</xdr:row>
      <xdr:rowOff>98984</xdr:rowOff>
    </xdr:to>
    <xdr:sp macro="" textlink="">
      <xdr:nvSpPr>
        <xdr:cNvPr id="755" name="楕円 754"/>
        <xdr:cNvSpPr/>
      </xdr:nvSpPr>
      <xdr:spPr>
        <a:xfrm>
          <a:off x="21272500" y="61695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34</xdr:row>
      <xdr:rowOff>115511</xdr:rowOff>
    </xdr:from>
    <xdr:ext cx="469744" cy="259045"/>
    <xdr:sp macro="" textlink="">
      <xdr:nvSpPr>
        <xdr:cNvPr id="756" name="テキスト ボックス 755"/>
        <xdr:cNvSpPr txBox="1"/>
      </xdr:nvSpPr>
      <xdr:spPr>
        <a:xfrm>
          <a:off x="21088428" y="59448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37</xdr:row>
      <xdr:rowOff>167386</xdr:rowOff>
    </xdr:from>
    <xdr:to>
      <xdr:col>107</xdr:col>
      <xdr:colOff>101600</xdr:colOff>
      <xdr:row>38</xdr:row>
      <xdr:rowOff>97536</xdr:rowOff>
    </xdr:to>
    <xdr:sp macro="" textlink="">
      <xdr:nvSpPr>
        <xdr:cNvPr id="757" name="楕円 756"/>
        <xdr:cNvSpPr/>
      </xdr:nvSpPr>
      <xdr:spPr>
        <a:xfrm>
          <a:off x="20383500" y="65110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38</xdr:row>
      <xdr:rowOff>88663</xdr:rowOff>
    </xdr:from>
    <xdr:ext cx="469744" cy="259045"/>
    <xdr:sp macro="" textlink="">
      <xdr:nvSpPr>
        <xdr:cNvPr id="758" name="テキスト ボックス 757"/>
        <xdr:cNvSpPr txBox="1"/>
      </xdr:nvSpPr>
      <xdr:spPr>
        <a:xfrm>
          <a:off x="20199428" y="66037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38303</xdr:rowOff>
    </xdr:from>
    <xdr:to>
      <xdr:col>102</xdr:col>
      <xdr:colOff>165100</xdr:colOff>
      <xdr:row>38</xdr:row>
      <xdr:rowOff>139903</xdr:rowOff>
    </xdr:to>
    <xdr:sp macro="" textlink="">
      <xdr:nvSpPr>
        <xdr:cNvPr id="759" name="楕円 758"/>
        <xdr:cNvSpPr/>
      </xdr:nvSpPr>
      <xdr:spPr>
        <a:xfrm>
          <a:off x="19494500" y="65534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38</xdr:row>
      <xdr:rowOff>131030</xdr:rowOff>
    </xdr:from>
    <xdr:ext cx="469744" cy="259045"/>
    <xdr:sp macro="" textlink="">
      <xdr:nvSpPr>
        <xdr:cNvPr id="760" name="テキスト ボックス 759"/>
        <xdr:cNvSpPr txBox="1"/>
      </xdr:nvSpPr>
      <xdr:spPr>
        <a:xfrm>
          <a:off x="19310428" y="66461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33579</xdr:rowOff>
    </xdr:from>
    <xdr:to>
      <xdr:col>98</xdr:col>
      <xdr:colOff>38100</xdr:colOff>
      <xdr:row>38</xdr:row>
      <xdr:rowOff>135179</xdr:rowOff>
    </xdr:to>
    <xdr:sp macro="" textlink="">
      <xdr:nvSpPr>
        <xdr:cNvPr id="761" name="楕円 760"/>
        <xdr:cNvSpPr/>
      </xdr:nvSpPr>
      <xdr:spPr>
        <a:xfrm>
          <a:off x="18605500" y="65486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38</xdr:row>
      <xdr:rowOff>126306</xdr:rowOff>
    </xdr:from>
    <xdr:ext cx="469744" cy="259045"/>
    <xdr:sp macro="" textlink="">
      <xdr:nvSpPr>
        <xdr:cNvPr id="762" name="テキスト ボックス 761"/>
        <xdr:cNvSpPr txBox="1"/>
      </xdr:nvSpPr>
      <xdr:spPr>
        <a:xfrm>
          <a:off x="18421428" y="66414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63" name="正方形/長方形 762"/>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64" name="正方形/長方形 763"/>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65" name="正方形/長方形 764"/>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66" name="正方形/長方形 765"/>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67" name="正方形/長方形 766"/>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68" name="正方形/長方形 767"/>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山形県平均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69" name="正方形/長方形 768"/>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16,433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70" name="正方形/長方形 769"/>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71" name="テキスト ボックス 770"/>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72" name="直線コネクタ 771"/>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58</xdr:row>
      <xdr:rowOff>139700</xdr:rowOff>
    </xdr:from>
    <xdr:to>
      <xdr:col>120</xdr:col>
      <xdr:colOff>114300</xdr:colOff>
      <xdr:row>58</xdr:row>
      <xdr:rowOff>139700</xdr:rowOff>
    </xdr:to>
    <xdr:cxnSp macro="">
      <xdr:nvCxnSpPr>
        <xdr:cNvPr id="773" name="直線コネクタ 772"/>
        <xdr:cNvCxnSpPr/>
      </xdr:nvCxnSpPr>
      <xdr:spPr>
        <a:xfrm>
          <a:off x="18288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57</xdr:row>
      <xdr:rowOff>168927</xdr:rowOff>
    </xdr:from>
    <xdr:ext cx="248786" cy="259045"/>
    <xdr:sp macro="" textlink="">
      <xdr:nvSpPr>
        <xdr:cNvPr id="774" name="テキスト ボックス 773"/>
        <xdr:cNvSpPr txBox="1"/>
      </xdr:nvSpPr>
      <xdr:spPr>
        <a:xfrm>
          <a:off x="18039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56</xdr:row>
      <xdr:rowOff>25400</xdr:rowOff>
    </xdr:from>
    <xdr:to>
      <xdr:col>120</xdr:col>
      <xdr:colOff>114300</xdr:colOff>
      <xdr:row>56</xdr:row>
      <xdr:rowOff>25400</xdr:rowOff>
    </xdr:to>
    <xdr:cxnSp macro="">
      <xdr:nvCxnSpPr>
        <xdr:cNvPr id="775" name="直線コネクタ 774"/>
        <xdr:cNvCxnSpPr/>
      </xdr:nvCxnSpPr>
      <xdr:spPr>
        <a:xfrm>
          <a:off x="18288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55</xdr:row>
      <xdr:rowOff>54627</xdr:rowOff>
    </xdr:from>
    <xdr:ext cx="595419" cy="259045"/>
    <xdr:sp macro="" textlink="">
      <xdr:nvSpPr>
        <xdr:cNvPr id="776" name="テキスト ボックス 775"/>
        <xdr:cNvSpPr txBox="1"/>
      </xdr:nvSpPr>
      <xdr:spPr>
        <a:xfrm>
          <a:off x="17692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82550</xdr:rowOff>
    </xdr:from>
    <xdr:to>
      <xdr:col>120</xdr:col>
      <xdr:colOff>114300</xdr:colOff>
      <xdr:row>53</xdr:row>
      <xdr:rowOff>82550</xdr:rowOff>
    </xdr:to>
    <xdr:cxnSp macro="">
      <xdr:nvCxnSpPr>
        <xdr:cNvPr id="777" name="直線コネクタ 776"/>
        <xdr:cNvCxnSpPr/>
      </xdr:nvCxnSpPr>
      <xdr:spPr>
        <a:xfrm>
          <a:off x="18288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52</xdr:row>
      <xdr:rowOff>111777</xdr:rowOff>
    </xdr:from>
    <xdr:ext cx="595419" cy="259045"/>
    <xdr:sp macro="" textlink="">
      <xdr:nvSpPr>
        <xdr:cNvPr id="778" name="テキスト ボックス 777"/>
        <xdr:cNvSpPr txBox="1"/>
      </xdr:nvSpPr>
      <xdr:spPr>
        <a:xfrm>
          <a:off x="17692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139700</xdr:rowOff>
    </xdr:from>
    <xdr:to>
      <xdr:col>120</xdr:col>
      <xdr:colOff>114300</xdr:colOff>
      <xdr:row>50</xdr:row>
      <xdr:rowOff>139700</xdr:rowOff>
    </xdr:to>
    <xdr:cxnSp macro="">
      <xdr:nvCxnSpPr>
        <xdr:cNvPr id="779" name="直線コネクタ 778"/>
        <xdr:cNvCxnSpPr/>
      </xdr:nvCxnSpPr>
      <xdr:spPr>
        <a:xfrm>
          <a:off x="18288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49</xdr:row>
      <xdr:rowOff>168927</xdr:rowOff>
    </xdr:from>
    <xdr:ext cx="595419" cy="259045"/>
    <xdr:sp macro="" textlink="">
      <xdr:nvSpPr>
        <xdr:cNvPr id="780" name="テキスト ボックス 779"/>
        <xdr:cNvSpPr txBox="1"/>
      </xdr:nvSpPr>
      <xdr:spPr>
        <a:xfrm>
          <a:off x="17692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81" name="直線コネクタ 780"/>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47</xdr:row>
      <xdr:rowOff>54627</xdr:rowOff>
    </xdr:from>
    <xdr:ext cx="595419" cy="259045"/>
    <xdr:sp macro="" textlink="">
      <xdr:nvSpPr>
        <xdr:cNvPr id="782" name="テキスト ボックス 781"/>
        <xdr:cNvSpPr txBox="1"/>
      </xdr:nvSpPr>
      <xdr:spPr>
        <a:xfrm>
          <a:off x="17692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83" name="貸付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50</xdr:row>
      <xdr:rowOff>149146</xdr:rowOff>
    </xdr:from>
    <xdr:to>
      <xdr:col>116</xdr:col>
      <xdr:colOff>62864</xdr:colOff>
      <xdr:row>58</xdr:row>
      <xdr:rowOff>139700</xdr:rowOff>
    </xdr:to>
    <xdr:cxnSp macro="">
      <xdr:nvCxnSpPr>
        <xdr:cNvPr id="784" name="直線コネクタ 783"/>
        <xdr:cNvCxnSpPr/>
      </xdr:nvCxnSpPr>
      <xdr:spPr>
        <a:xfrm flipV="1">
          <a:off x="22159595" y="8721646"/>
          <a:ext cx="1269" cy="136215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59</xdr:row>
      <xdr:rowOff>10519</xdr:rowOff>
    </xdr:from>
    <xdr:ext cx="249299" cy="259045"/>
    <xdr:sp macro="" textlink="">
      <xdr:nvSpPr>
        <xdr:cNvPr id="785" name="貸付金最小値テキスト"/>
        <xdr:cNvSpPr txBox="1"/>
      </xdr:nvSpPr>
      <xdr:spPr>
        <a:xfrm>
          <a:off x="22212300" y="10126069"/>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58</xdr:row>
      <xdr:rowOff>139700</xdr:rowOff>
    </xdr:from>
    <xdr:to>
      <xdr:col>116</xdr:col>
      <xdr:colOff>152400</xdr:colOff>
      <xdr:row>58</xdr:row>
      <xdr:rowOff>139700</xdr:rowOff>
    </xdr:to>
    <xdr:cxnSp macro="">
      <xdr:nvCxnSpPr>
        <xdr:cNvPr id="786" name="直線コネクタ 785"/>
        <xdr:cNvCxnSpPr/>
      </xdr:nvCxnSpPr>
      <xdr:spPr>
        <a:xfrm>
          <a:off x="22072600" y="10083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49</xdr:row>
      <xdr:rowOff>95823</xdr:rowOff>
    </xdr:from>
    <xdr:ext cx="599010" cy="259045"/>
    <xdr:sp macro="" textlink="">
      <xdr:nvSpPr>
        <xdr:cNvPr id="787" name="貸付金最大値テキスト"/>
        <xdr:cNvSpPr txBox="1"/>
      </xdr:nvSpPr>
      <xdr:spPr>
        <a:xfrm>
          <a:off x="22212300" y="849687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297,934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50</xdr:row>
      <xdr:rowOff>149146</xdr:rowOff>
    </xdr:from>
    <xdr:to>
      <xdr:col>116</xdr:col>
      <xdr:colOff>152400</xdr:colOff>
      <xdr:row>50</xdr:row>
      <xdr:rowOff>149146</xdr:rowOff>
    </xdr:to>
    <xdr:cxnSp macro="">
      <xdr:nvCxnSpPr>
        <xdr:cNvPr id="788" name="直線コネクタ 787"/>
        <xdr:cNvCxnSpPr/>
      </xdr:nvCxnSpPr>
      <xdr:spPr>
        <a:xfrm>
          <a:off x="22072600" y="87216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58</xdr:row>
      <xdr:rowOff>112378</xdr:rowOff>
    </xdr:from>
    <xdr:to>
      <xdr:col>116</xdr:col>
      <xdr:colOff>63500</xdr:colOff>
      <xdr:row>58</xdr:row>
      <xdr:rowOff>118601</xdr:rowOff>
    </xdr:to>
    <xdr:cxnSp macro="">
      <xdr:nvCxnSpPr>
        <xdr:cNvPr id="789" name="直線コネクタ 788"/>
        <xdr:cNvCxnSpPr/>
      </xdr:nvCxnSpPr>
      <xdr:spPr>
        <a:xfrm>
          <a:off x="21323300" y="10056478"/>
          <a:ext cx="838200" cy="62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58</xdr:row>
      <xdr:rowOff>54969</xdr:rowOff>
    </xdr:from>
    <xdr:ext cx="469744" cy="259045"/>
    <xdr:sp macro="" textlink="">
      <xdr:nvSpPr>
        <xdr:cNvPr id="790" name="貸付金平均値テキスト"/>
        <xdr:cNvSpPr txBox="1"/>
      </xdr:nvSpPr>
      <xdr:spPr>
        <a:xfrm>
          <a:off x="22212300" y="999906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2,703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76542</xdr:rowOff>
    </xdr:from>
    <xdr:to>
      <xdr:col>116</xdr:col>
      <xdr:colOff>114300</xdr:colOff>
      <xdr:row>59</xdr:row>
      <xdr:rowOff>6692</xdr:rowOff>
    </xdr:to>
    <xdr:sp macro="" textlink="">
      <xdr:nvSpPr>
        <xdr:cNvPr id="791" name="フローチャート: 判断 790"/>
        <xdr:cNvSpPr/>
      </xdr:nvSpPr>
      <xdr:spPr>
        <a:xfrm>
          <a:off x="22110700" y="100206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58</xdr:row>
      <xdr:rowOff>109882</xdr:rowOff>
    </xdr:from>
    <xdr:to>
      <xdr:col>111</xdr:col>
      <xdr:colOff>177800</xdr:colOff>
      <xdr:row>58</xdr:row>
      <xdr:rowOff>112378</xdr:rowOff>
    </xdr:to>
    <xdr:cxnSp macro="">
      <xdr:nvCxnSpPr>
        <xdr:cNvPr id="792" name="直線コネクタ 791"/>
        <xdr:cNvCxnSpPr/>
      </xdr:nvCxnSpPr>
      <xdr:spPr>
        <a:xfrm>
          <a:off x="20434300" y="10053982"/>
          <a:ext cx="889000" cy="24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58</xdr:row>
      <xdr:rowOff>76478</xdr:rowOff>
    </xdr:from>
    <xdr:to>
      <xdr:col>112</xdr:col>
      <xdr:colOff>38100</xdr:colOff>
      <xdr:row>59</xdr:row>
      <xdr:rowOff>6628</xdr:rowOff>
    </xdr:to>
    <xdr:sp macro="" textlink="">
      <xdr:nvSpPr>
        <xdr:cNvPr id="793" name="フローチャート: 判断 792"/>
        <xdr:cNvSpPr/>
      </xdr:nvSpPr>
      <xdr:spPr>
        <a:xfrm>
          <a:off x="21272500" y="100205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58</xdr:row>
      <xdr:rowOff>169205</xdr:rowOff>
    </xdr:from>
    <xdr:ext cx="469744" cy="259045"/>
    <xdr:sp macro="" textlink="">
      <xdr:nvSpPr>
        <xdr:cNvPr id="794" name="テキスト ボックス 793"/>
        <xdr:cNvSpPr txBox="1"/>
      </xdr:nvSpPr>
      <xdr:spPr>
        <a:xfrm>
          <a:off x="21088428" y="101133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58</xdr:row>
      <xdr:rowOff>109882</xdr:rowOff>
    </xdr:from>
    <xdr:to>
      <xdr:col>107</xdr:col>
      <xdr:colOff>50800</xdr:colOff>
      <xdr:row>58</xdr:row>
      <xdr:rowOff>117123</xdr:rowOff>
    </xdr:to>
    <xdr:cxnSp macro="">
      <xdr:nvCxnSpPr>
        <xdr:cNvPr id="795" name="直線コネクタ 794"/>
        <xdr:cNvCxnSpPr/>
      </xdr:nvCxnSpPr>
      <xdr:spPr>
        <a:xfrm flipV="1">
          <a:off x="19545300" y="10053982"/>
          <a:ext cx="889000" cy="72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58</xdr:row>
      <xdr:rowOff>73620</xdr:rowOff>
    </xdr:from>
    <xdr:to>
      <xdr:col>107</xdr:col>
      <xdr:colOff>101600</xdr:colOff>
      <xdr:row>59</xdr:row>
      <xdr:rowOff>3770</xdr:rowOff>
    </xdr:to>
    <xdr:sp macro="" textlink="">
      <xdr:nvSpPr>
        <xdr:cNvPr id="796" name="フローチャート: 判断 795"/>
        <xdr:cNvSpPr/>
      </xdr:nvSpPr>
      <xdr:spPr>
        <a:xfrm>
          <a:off x="20383500" y="100177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58</xdr:row>
      <xdr:rowOff>166347</xdr:rowOff>
    </xdr:from>
    <xdr:ext cx="469744" cy="259045"/>
    <xdr:sp macro="" textlink="">
      <xdr:nvSpPr>
        <xdr:cNvPr id="797" name="テキスト ボックス 796"/>
        <xdr:cNvSpPr txBox="1"/>
      </xdr:nvSpPr>
      <xdr:spPr>
        <a:xfrm>
          <a:off x="20199428" y="101104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58</xdr:row>
      <xdr:rowOff>117123</xdr:rowOff>
    </xdr:from>
    <xdr:to>
      <xdr:col>102</xdr:col>
      <xdr:colOff>114300</xdr:colOff>
      <xdr:row>58</xdr:row>
      <xdr:rowOff>117608</xdr:rowOff>
    </xdr:to>
    <xdr:cxnSp macro="">
      <xdr:nvCxnSpPr>
        <xdr:cNvPr id="798" name="直線コネクタ 797"/>
        <xdr:cNvCxnSpPr/>
      </xdr:nvCxnSpPr>
      <xdr:spPr>
        <a:xfrm flipV="1">
          <a:off x="18656300" y="10061223"/>
          <a:ext cx="889000" cy="4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58</xdr:row>
      <xdr:rowOff>72514</xdr:rowOff>
    </xdr:from>
    <xdr:to>
      <xdr:col>102</xdr:col>
      <xdr:colOff>165100</xdr:colOff>
      <xdr:row>59</xdr:row>
      <xdr:rowOff>2664</xdr:rowOff>
    </xdr:to>
    <xdr:sp macro="" textlink="">
      <xdr:nvSpPr>
        <xdr:cNvPr id="799" name="フローチャート: 判断 798"/>
        <xdr:cNvSpPr/>
      </xdr:nvSpPr>
      <xdr:spPr>
        <a:xfrm>
          <a:off x="19494500" y="100166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58</xdr:row>
      <xdr:rowOff>165241</xdr:rowOff>
    </xdr:from>
    <xdr:ext cx="469744" cy="259045"/>
    <xdr:sp macro="" textlink="">
      <xdr:nvSpPr>
        <xdr:cNvPr id="800" name="テキスト ボックス 799"/>
        <xdr:cNvSpPr txBox="1"/>
      </xdr:nvSpPr>
      <xdr:spPr>
        <a:xfrm>
          <a:off x="19310428" y="101093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70214</xdr:rowOff>
    </xdr:from>
    <xdr:to>
      <xdr:col>98</xdr:col>
      <xdr:colOff>38100</xdr:colOff>
      <xdr:row>59</xdr:row>
      <xdr:rowOff>364</xdr:rowOff>
    </xdr:to>
    <xdr:sp macro="" textlink="">
      <xdr:nvSpPr>
        <xdr:cNvPr id="801" name="フローチャート: 判断 800"/>
        <xdr:cNvSpPr/>
      </xdr:nvSpPr>
      <xdr:spPr>
        <a:xfrm>
          <a:off x="18605500" y="100143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58</xdr:row>
      <xdr:rowOff>162941</xdr:rowOff>
    </xdr:from>
    <xdr:ext cx="469744" cy="259045"/>
    <xdr:sp macro="" textlink="">
      <xdr:nvSpPr>
        <xdr:cNvPr id="802" name="テキスト ボックス 801"/>
        <xdr:cNvSpPr txBox="1"/>
      </xdr:nvSpPr>
      <xdr:spPr>
        <a:xfrm>
          <a:off x="18421428" y="101070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03" name="テキスト ボックス 802"/>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04" name="テキスト ボックス 803"/>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05" name="テキスト ボックス 804"/>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06" name="テキスト ボックス 805"/>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07" name="テキスト ボックス 806"/>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67801</xdr:rowOff>
    </xdr:from>
    <xdr:to>
      <xdr:col>116</xdr:col>
      <xdr:colOff>114300</xdr:colOff>
      <xdr:row>58</xdr:row>
      <xdr:rowOff>169401</xdr:rowOff>
    </xdr:to>
    <xdr:sp macro="" textlink="">
      <xdr:nvSpPr>
        <xdr:cNvPr id="808" name="楕円 807"/>
        <xdr:cNvSpPr/>
      </xdr:nvSpPr>
      <xdr:spPr>
        <a:xfrm>
          <a:off x="22110700" y="100119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57</xdr:row>
      <xdr:rowOff>27178</xdr:rowOff>
    </xdr:from>
    <xdr:ext cx="469744" cy="259045"/>
    <xdr:sp macro="" textlink="">
      <xdr:nvSpPr>
        <xdr:cNvPr id="809" name="貸付金該当値テキスト"/>
        <xdr:cNvSpPr txBox="1"/>
      </xdr:nvSpPr>
      <xdr:spPr>
        <a:xfrm>
          <a:off x="22212300" y="97998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4,615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58</xdr:row>
      <xdr:rowOff>61578</xdr:rowOff>
    </xdr:from>
    <xdr:to>
      <xdr:col>112</xdr:col>
      <xdr:colOff>38100</xdr:colOff>
      <xdr:row>58</xdr:row>
      <xdr:rowOff>163178</xdr:rowOff>
    </xdr:to>
    <xdr:sp macro="" textlink="">
      <xdr:nvSpPr>
        <xdr:cNvPr id="810" name="楕円 809"/>
        <xdr:cNvSpPr/>
      </xdr:nvSpPr>
      <xdr:spPr>
        <a:xfrm>
          <a:off x="21272500" y="100056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57</xdr:row>
      <xdr:rowOff>8255</xdr:rowOff>
    </xdr:from>
    <xdr:ext cx="469744" cy="259045"/>
    <xdr:sp macro="" textlink="">
      <xdr:nvSpPr>
        <xdr:cNvPr id="811" name="テキスト ボックス 810"/>
        <xdr:cNvSpPr txBox="1"/>
      </xdr:nvSpPr>
      <xdr:spPr>
        <a:xfrm>
          <a:off x="21088428" y="97809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58</xdr:row>
      <xdr:rowOff>59082</xdr:rowOff>
    </xdr:from>
    <xdr:to>
      <xdr:col>107</xdr:col>
      <xdr:colOff>101600</xdr:colOff>
      <xdr:row>58</xdr:row>
      <xdr:rowOff>160682</xdr:rowOff>
    </xdr:to>
    <xdr:sp macro="" textlink="">
      <xdr:nvSpPr>
        <xdr:cNvPr id="812" name="楕円 811"/>
        <xdr:cNvSpPr/>
      </xdr:nvSpPr>
      <xdr:spPr>
        <a:xfrm>
          <a:off x="20383500" y="100031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57</xdr:row>
      <xdr:rowOff>5759</xdr:rowOff>
    </xdr:from>
    <xdr:ext cx="469744" cy="259045"/>
    <xdr:sp macro="" textlink="">
      <xdr:nvSpPr>
        <xdr:cNvPr id="813" name="テキスト ボックス 812"/>
        <xdr:cNvSpPr txBox="1"/>
      </xdr:nvSpPr>
      <xdr:spPr>
        <a:xfrm>
          <a:off x="20199428" y="97784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58</xdr:row>
      <xdr:rowOff>66323</xdr:rowOff>
    </xdr:from>
    <xdr:to>
      <xdr:col>102</xdr:col>
      <xdr:colOff>165100</xdr:colOff>
      <xdr:row>58</xdr:row>
      <xdr:rowOff>167923</xdr:rowOff>
    </xdr:to>
    <xdr:sp macro="" textlink="">
      <xdr:nvSpPr>
        <xdr:cNvPr id="814" name="楕円 813"/>
        <xdr:cNvSpPr/>
      </xdr:nvSpPr>
      <xdr:spPr>
        <a:xfrm>
          <a:off x="19494500" y="100104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57</xdr:row>
      <xdr:rowOff>13000</xdr:rowOff>
    </xdr:from>
    <xdr:ext cx="469744" cy="259045"/>
    <xdr:sp macro="" textlink="">
      <xdr:nvSpPr>
        <xdr:cNvPr id="815" name="テキスト ボックス 814"/>
        <xdr:cNvSpPr txBox="1"/>
      </xdr:nvSpPr>
      <xdr:spPr>
        <a:xfrm>
          <a:off x="19310428" y="97856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66808</xdr:rowOff>
    </xdr:from>
    <xdr:to>
      <xdr:col>98</xdr:col>
      <xdr:colOff>38100</xdr:colOff>
      <xdr:row>58</xdr:row>
      <xdr:rowOff>168408</xdr:rowOff>
    </xdr:to>
    <xdr:sp macro="" textlink="">
      <xdr:nvSpPr>
        <xdr:cNvPr id="816" name="楕円 815"/>
        <xdr:cNvSpPr/>
      </xdr:nvSpPr>
      <xdr:spPr>
        <a:xfrm>
          <a:off x="18605500" y="100109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57</xdr:row>
      <xdr:rowOff>13485</xdr:rowOff>
    </xdr:from>
    <xdr:ext cx="469744" cy="259045"/>
    <xdr:sp macro="" textlink="">
      <xdr:nvSpPr>
        <xdr:cNvPr id="817" name="テキスト ボックス 816"/>
        <xdr:cNvSpPr txBox="1"/>
      </xdr:nvSpPr>
      <xdr:spPr>
        <a:xfrm>
          <a:off x="18421428" y="97861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18" name="正方形/長方形 817"/>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19" name="正方形/長方形 818"/>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20" name="正方形/長方形 819"/>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21" name="正方形/長方形 820"/>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22" name="正方形/長方形 821"/>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40,355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23" name="正方形/長方形 822"/>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山形県平均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24" name="正方形/長方形 823"/>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48,506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25" name="正方形/長方形 824"/>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26" name="テキスト ボックス 825"/>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27" name="直線コネクタ 826"/>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80</xdr:row>
      <xdr:rowOff>111777</xdr:rowOff>
    </xdr:from>
    <xdr:ext cx="248786" cy="259045"/>
    <xdr:sp macro="" textlink="">
      <xdr:nvSpPr>
        <xdr:cNvPr id="828" name="テキスト ボックス 827"/>
        <xdr:cNvSpPr txBox="1"/>
      </xdr:nvSpPr>
      <xdr:spPr>
        <a:xfrm>
          <a:off x="18039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79</xdr:row>
      <xdr:rowOff>44450</xdr:rowOff>
    </xdr:from>
    <xdr:to>
      <xdr:col>120</xdr:col>
      <xdr:colOff>114300</xdr:colOff>
      <xdr:row>79</xdr:row>
      <xdr:rowOff>44450</xdr:rowOff>
    </xdr:to>
    <xdr:cxnSp macro="">
      <xdr:nvCxnSpPr>
        <xdr:cNvPr id="829" name="直線コネクタ 828"/>
        <xdr:cNvCxnSpPr/>
      </xdr:nvCxnSpPr>
      <xdr:spPr>
        <a:xfrm>
          <a:off x="18288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78</xdr:row>
      <xdr:rowOff>73677</xdr:rowOff>
    </xdr:from>
    <xdr:ext cx="531299" cy="259045"/>
    <xdr:sp macro="" textlink="">
      <xdr:nvSpPr>
        <xdr:cNvPr id="830" name="テキスト ボックス 829"/>
        <xdr:cNvSpPr txBox="1"/>
      </xdr:nvSpPr>
      <xdr:spPr>
        <a:xfrm>
          <a:off x="17756701" y="1344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6350</xdr:rowOff>
    </xdr:from>
    <xdr:to>
      <xdr:col>120</xdr:col>
      <xdr:colOff>114300</xdr:colOff>
      <xdr:row>77</xdr:row>
      <xdr:rowOff>6350</xdr:rowOff>
    </xdr:to>
    <xdr:cxnSp macro="">
      <xdr:nvCxnSpPr>
        <xdr:cNvPr id="831" name="直線コネクタ 830"/>
        <xdr:cNvCxnSpPr/>
      </xdr:nvCxnSpPr>
      <xdr:spPr>
        <a:xfrm>
          <a:off x="18288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76</xdr:row>
      <xdr:rowOff>35577</xdr:rowOff>
    </xdr:from>
    <xdr:ext cx="531299" cy="259045"/>
    <xdr:sp macro="" textlink="">
      <xdr:nvSpPr>
        <xdr:cNvPr id="832" name="テキスト ボックス 831"/>
        <xdr:cNvSpPr txBox="1"/>
      </xdr:nvSpPr>
      <xdr:spPr>
        <a:xfrm>
          <a:off x="17756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74</xdr:row>
      <xdr:rowOff>139700</xdr:rowOff>
    </xdr:from>
    <xdr:to>
      <xdr:col>120</xdr:col>
      <xdr:colOff>114300</xdr:colOff>
      <xdr:row>74</xdr:row>
      <xdr:rowOff>139700</xdr:rowOff>
    </xdr:to>
    <xdr:cxnSp macro="">
      <xdr:nvCxnSpPr>
        <xdr:cNvPr id="833" name="直線コネクタ 832"/>
        <xdr:cNvCxnSpPr/>
      </xdr:nvCxnSpPr>
      <xdr:spPr>
        <a:xfrm>
          <a:off x="18288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73</xdr:row>
      <xdr:rowOff>168927</xdr:rowOff>
    </xdr:from>
    <xdr:ext cx="531299" cy="259045"/>
    <xdr:sp macro="" textlink="">
      <xdr:nvSpPr>
        <xdr:cNvPr id="834" name="テキスト ボックス 833"/>
        <xdr:cNvSpPr txBox="1"/>
      </xdr:nvSpPr>
      <xdr:spPr>
        <a:xfrm>
          <a:off x="17756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72</xdr:row>
      <xdr:rowOff>101600</xdr:rowOff>
    </xdr:from>
    <xdr:to>
      <xdr:col>120</xdr:col>
      <xdr:colOff>114300</xdr:colOff>
      <xdr:row>72</xdr:row>
      <xdr:rowOff>101600</xdr:rowOff>
    </xdr:to>
    <xdr:cxnSp macro="">
      <xdr:nvCxnSpPr>
        <xdr:cNvPr id="835" name="直線コネクタ 834"/>
        <xdr:cNvCxnSpPr/>
      </xdr:nvCxnSpPr>
      <xdr:spPr>
        <a:xfrm>
          <a:off x="18288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71</xdr:row>
      <xdr:rowOff>130827</xdr:rowOff>
    </xdr:from>
    <xdr:ext cx="595419" cy="259045"/>
    <xdr:sp macro="" textlink="">
      <xdr:nvSpPr>
        <xdr:cNvPr id="836" name="テキスト ボックス 835"/>
        <xdr:cNvSpPr txBox="1"/>
      </xdr:nvSpPr>
      <xdr:spPr>
        <a:xfrm>
          <a:off x="17692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63500</xdr:rowOff>
    </xdr:from>
    <xdr:to>
      <xdr:col>120</xdr:col>
      <xdr:colOff>114300</xdr:colOff>
      <xdr:row>70</xdr:row>
      <xdr:rowOff>63500</xdr:rowOff>
    </xdr:to>
    <xdr:cxnSp macro="">
      <xdr:nvCxnSpPr>
        <xdr:cNvPr id="837" name="直線コネクタ 836"/>
        <xdr:cNvCxnSpPr/>
      </xdr:nvCxnSpPr>
      <xdr:spPr>
        <a:xfrm>
          <a:off x="18288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69</xdr:row>
      <xdr:rowOff>92727</xdr:rowOff>
    </xdr:from>
    <xdr:ext cx="595419" cy="259045"/>
    <xdr:sp macro="" textlink="">
      <xdr:nvSpPr>
        <xdr:cNvPr id="838" name="テキスト ボックス 837"/>
        <xdr:cNvSpPr txBox="1"/>
      </xdr:nvSpPr>
      <xdr:spPr>
        <a:xfrm>
          <a:off x="17692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39" name="直線コネクタ 838"/>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67</xdr:row>
      <xdr:rowOff>54627</xdr:rowOff>
    </xdr:from>
    <xdr:ext cx="595419" cy="259045"/>
    <xdr:sp macro="" textlink="">
      <xdr:nvSpPr>
        <xdr:cNvPr id="840" name="テキスト ボックス 839"/>
        <xdr:cNvSpPr txBox="1"/>
      </xdr:nvSpPr>
      <xdr:spPr>
        <a:xfrm>
          <a:off x="17692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41" name="繰出金グラフ枠"/>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69</xdr:row>
      <xdr:rowOff>129463</xdr:rowOff>
    </xdr:from>
    <xdr:to>
      <xdr:col>116</xdr:col>
      <xdr:colOff>62864</xdr:colOff>
      <xdr:row>79</xdr:row>
      <xdr:rowOff>34570</xdr:rowOff>
    </xdr:to>
    <xdr:cxnSp macro="">
      <xdr:nvCxnSpPr>
        <xdr:cNvPr id="842" name="直線コネクタ 841"/>
        <xdr:cNvCxnSpPr/>
      </xdr:nvCxnSpPr>
      <xdr:spPr>
        <a:xfrm flipV="1">
          <a:off x="22159595" y="11959513"/>
          <a:ext cx="1269" cy="161960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79</xdr:row>
      <xdr:rowOff>38397</xdr:rowOff>
    </xdr:from>
    <xdr:ext cx="534377" cy="259045"/>
    <xdr:sp macro="" textlink="">
      <xdr:nvSpPr>
        <xdr:cNvPr id="843" name="繰出金最小値テキスト"/>
        <xdr:cNvSpPr txBox="1"/>
      </xdr:nvSpPr>
      <xdr:spPr>
        <a:xfrm>
          <a:off x="22212300" y="135829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30,778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79</xdr:row>
      <xdr:rowOff>34570</xdr:rowOff>
    </xdr:from>
    <xdr:to>
      <xdr:col>116</xdr:col>
      <xdr:colOff>152400</xdr:colOff>
      <xdr:row>79</xdr:row>
      <xdr:rowOff>34570</xdr:rowOff>
    </xdr:to>
    <xdr:cxnSp macro="">
      <xdr:nvCxnSpPr>
        <xdr:cNvPr id="844" name="直線コネクタ 843"/>
        <xdr:cNvCxnSpPr/>
      </xdr:nvCxnSpPr>
      <xdr:spPr>
        <a:xfrm>
          <a:off x="22072600" y="135791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68</xdr:row>
      <xdr:rowOff>76140</xdr:rowOff>
    </xdr:from>
    <xdr:ext cx="599010" cy="259045"/>
    <xdr:sp macro="" textlink="">
      <xdr:nvSpPr>
        <xdr:cNvPr id="845" name="繰出金最大値テキスト"/>
        <xdr:cNvSpPr txBox="1"/>
      </xdr:nvSpPr>
      <xdr:spPr>
        <a:xfrm>
          <a:off x="22212300" y="1173474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158,306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69</xdr:row>
      <xdr:rowOff>129463</xdr:rowOff>
    </xdr:from>
    <xdr:to>
      <xdr:col>116</xdr:col>
      <xdr:colOff>152400</xdr:colOff>
      <xdr:row>69</xdr:row>
      <xdr:rowOff>129463</xdr:rowOff>
    </xdr:to>
    <xdr:cxnSp macro="">
      <xdr:nvCxnSpPr>
        <xdr:cNvPr id="846" name="直線コネクタ 845"/>
        <xdr:cNvCxnSpPr/>
      </xdr:nvCxnSpPr>
      <xdr:spPr>
        <a:xfrm>
          <a:off x="22072600" y="119595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75</xdr:row>
      <xdr:rowOff>88671</xdr:rowOff>
    </xdr:from>
    <xdr:to>
      <xdr:col>116</xdr:col>
      <xdr:colOff>63500</xdr:colOff>
      <xdr:row>75</xdr:row>
      <xdr:rowOff>156668</xdr:rowOff>
    </xdr:to>
    <xdr:cxnSp macro="">
      <xdr:nvCxnSpPr>
        <xdr:cNvPr id="847" name="直線コネクタ 846"/>
        <xdr:cNvCxnSpPr/>
      </xdr:nvCxnSpPr>
      <xdr:spPr>
        <a:xfrm flipV="1">
          <a:off x="21323300" y="12947421"/>
          <a:ext cx="838200" cy="679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75</xdr:row>
      <xdr:rowOff>106532</xdr:rowOff>
    </xdr:from>
    <xdr:ext cx="534377" cy="259045"/>
    <xdr:sp macro="" textlink="">
      <xdr:nvSpPr>
        <xdr:cNvPr id="848" name="繰出金平均値テキスト"/>
        <xdr:cNvSpPr txBox="1"/>
      </xdr:nvSpPr>
      <xdr:spPr>
        <a:xfrm>
          <a:off x="22212300" y="1296528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73,413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75</xdr:row>
      <xdr:rowOff>128105</xdr:rowOff>
    </xdr:from>
    <xdr:to>
      <xdr:col>116</xdr:col>
      <xdr:colOff>114300</xdr:colOff>
      <xdr:row>76</xdr:row>
      <xdr:rowOff>58254</xdr:rowOff>
    </xdr:to>
    <xdr:sp macro="" textlink="">
      <xdr:nvSpPr>
        <xdr:cNvPr id="849" name="フローチャート: 判断 848"/>
        <xdr:cNvSpPr/>
      </xdr:nvSpPr>
      <xdr:spPr>
        <a:xfrm>
          <a:off x="22110700" y="12986855"/>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75</xdr:row>
      <xdr:rowOff>150495</xdr:rowOff>
    </xdr:from>
    <xdr:to>
      <xdr:col>111</xdr:col>
      <xdr:colOff>177800</xdr:colOff>
      <xdr:row>75</xdr:row>
      <xdr:rowOff>156668</xdr:rowOff>
    </xdr:to>
    <xdr:cxnSp macro="">
      <xdr:nvCxnSpPr>
        <xdr:cNvPr id="850" name="直線コネクタ 849"/>
        <xdr:cNvCxnSpPr/>
      </xdr:nvCxnSpPr>
      <xdr:spPr>
        <a:xfrm>
          <a:off x="20434300" y="13009245"/>
          <a:ext cx="889000" cy="61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75</xdr:row>
      <xdr:rowOff>141351</xdr:rowOff>
    </xdr:from>
    <xdr:to>
      <xdr:col>112</xdr:col>
      <xdr:colOff>38100</xdr:colOff>
      <xdr:row>76</xdr:row>
      <xdr:rowOff>71501</xdr:rowOff>
    </xdr:to>
    <xdr:sp macro="" textlink="">
      <xdr:nvSpPr>
        <xdr:cNvPr id="851" name="フローチャート: 判断 850"/>
        <xdr:cNvSpPr/>
      </xdr:nvSpPr>
      <xdr:spPr>
        <a:xfrm>
          <a:off x="21272500" y="130001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76</xdr:row>
      <xdr:rowOff>62628</xdr:rowOff>
    </xdr:from>
    <xdr:ext cx="534377" cy="259045"/>
    <xdr:sp macro="" textlink="">
      <xdr:nvSpPr>
        <xdr:cNvPr id="852" name="テキスト ボックス 851"/>
        <xdr:cNvSpPr txBox="1"/>
      </xdr:nvSpPr>
      <xdr:spPr>
        <a:xfrm>
          <a:off x="21056111" y="130928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72,370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75</xdr:row>
      <xdr:rowOff>150495</xdr:rowOff>
    </xdr:from>
    <xdr:to>
      <xdr:col>107</xdr:col>
      <xdr:colOff>50800</xdr:colOff>
      <xdr:row>76</xdr:row>
      <xdr:rowOff>4014</xdr:rowOff>
    </xdr:to>
    <xdr:cxnSp macro="">
      <xdr:nvCxnSpPr>
        <xdr:cNvPr id="853" name="直線コネクタ 852"/>
        <xdr:cNvCxnSpPr/>
      </xdr:nvCxnSpPr>
      <xdr:spPr>
        <a:xfrm flipV="1">
          <a:off x="19545300" y="13009245"/>
          <a:ext cx="889000" cy="249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75</xdr:row>
      <xdr:rowOff>133934</xdr:rowOff>
    </xdr:from>
    <xdr:to>
      <xdr:col>107</xdr:col>
      <xdr:colOff>101600</xdr:colOff>
      <xdr:row>76</xdr:row>
      <xdr:rowOff>64084</xdr:rowOff>
    </xdr:to>
    <xdr:sp macro="" textlink="">
      <xdr:nvSpPr>
        <xdr:cNvPr id="854" name="フローチャート: 判断 853"/>
        <xdr:cNvSpPr/>
      </xdr:nvSpPr>
      <xdr:spPr>
        <a:xfrm>
          <a:off x="20383500" y="129926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76</xdr:row>
      <xdr:rowOff>55211</xdr:rowOff>
    </xdr:from>
    <xdr:ext cx="534377" cy="259045"/>
    <xdr:sp macro="" textlink="">
      <xdr:nvSpPr>
        <xdr:cNvPr id="855" name="テキスト ボックス 854"/>
        <xdr:cNvSpPr txBox="1"/>
      </xdr:nvSpPr>
      <xdr:spPr>
        <a:xfrm>
          <a:off x="20167111" y="130854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72,954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75</xdr:row>
      <xdr:rowOff>167157</xdr:rowOff>
    </xdr:from>
    <xdr:to>
      <xdr:col>102</xdr:col>
      <xdr:colOff>114300</xdr:colOff>
      <xdr:row>76</xdr:row>
      <xdr:rowOff>4014</xdr:rowOff>
    </xdr:to>
    <xdr:cxnSp macro="">
      <xdr:nvCxnSpPr>
        <xdr:cNvPr id="856" name="直線コネクタ 855"/>
        <xdr:cNvCxnSpPr/>
      </xdr:nvCxnSpPr>
      <xdr:spPr>
        <a:xfrm>
          <a:off x="18656300" y="13025907"/>
          <a:ext cx="889000" cy="83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75</xdr:row>
      <xdr:rowOff>117881</xdr:rowOff>
    </xdr:from>
    <xdr:to>
      <xdr:col>102</xdr:col>
      <xdr:colOff>165100</xdr:colOff>
      <xdr:row>76</xdr:row>
      <xdr:rowOff>48031</xdr:rowOff>
    </xdr:to>
    <xdr:sp macro="" textlink="">
      <xdr:nvSpPr>
        <xdr:cNvPr id="857" name="フローチャート: 判断 856"/>
        <xdr:cNvSpPr/>
      </xdr:nvSpPr>
      <xdr:spPr>
        <a:xfrm>
          <a:off x="19494500" y="129766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74</xdr:row>
      <xdr:rowOff>64558</xdr:rowOff>
    </xdr:from>
    <xdr:ext cx="534377" cy="259045"/>
    <xdr:sp macro="" textlink="">
      <xdr:nvSpPr>
        <xdr:cNvPr id="858" name="テキスト ボックス 857"/>
        <xdr:cNvSpPr txBox="1"/>
      </xdr:nvSpPr>
      <xdr:spPr>
        <a:xfrm>
          <a:off x="19278111" y="127518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74,218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75</xdr:row>
      <xdr:rowOff>126200</xdr:rowOff>
    </xdr:from>
    <xdr:to>
      <xdr:col>98</xdr:col>
      <xdr:colOff>38100</xdr:colOff>
      <xdr:row>76</xdr:row>
      <xdr:rowOff>56350</xdr:rowOff>
    </xdr:to>
    <xdr:sp macro="" textlink="">
      <xdr:nvSpPr>
        <xdr:cNvPr id="859" name="フローチャート: 判断 858"/>
        <xdr:cNvSpPr/>
      </xdr:nvSpPr>
      <xdr:spPr>
        <a:xfrm>
          <a:off x="18605500" y="129849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76</xdr:row>
      <xdr:rowOff>47477</xdr:rowOff>
    </xdr:from>
    <xdr:ext cx="534377" cy="259045"/>
    <xdr:sp macro="" textlink="">
      <xdr:nvSpPr>
        <xdr:cNvPr id="860" name="テキスト ボックス 859"/>
        <xdr:cNvSpPr txBox="1"/>
      </xdr:nvSpPr>
      <xdr:spPr>
        <a:xfrm>
          <a:off x="18389111" y="130776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73,563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61" name="テキスト ボックス 860"/>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62" name="テキスト ボックス 861"/>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63" name="テキスト ボックス 862"/>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64" name="テキスト ボックス 863"/>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65" name="テキスト ボックス 864"/>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75</xdr:row>
      <xdr:rowOff>37871</xdr:rowOff>
    </xdr:from>
    <xdr:to>
      <xdr:col>116</xdr:col>
      <xdr:colOff>114300</xdr:colOff>
      <xdr:row>75</xdr:row>
      <xdr:rowOff>139471</xdr:rowOff>
    </xdr:to>
    <xdr:sp macro="" textlink="">
      <xdr:nvSpPr>
        <xdr:cNvPr id="866" name="楕円 865"/>
        <xdr:cNvSpPr/>
      </xdr:nvSpPr>
      <xdr:spPr>
        <a:xfrm>
          <a:off x="22110700" y="128966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74</xdr:row>
      <xdr:rowOff>60748</xdr:rowOff>
    </xdr:from>
    <xdr:ext cx="534377" cy="259045"/>
    <xdr:sp macro="" textlink="">
      <xdr:nvSpPr>
        <xdr:cNvPr id="867" name="繰出金該当値テキスト"/>
        <xdr:cNvSpPr txBox="1"/>
      </xdr:nvSpPr>
      <xdr:spPr>
        <a:xfrm>
          <a:off x="22212300" y="127480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80,518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75</xdr:row>
      <xdr:rowOff>105867</xdr:rowOff>
    </xdr:from>
    <xdr:to>
      <xdr:col>112</xdr:col>
      <xdr:colOff>38100</xdr:colOff>
      <xdr:row>76</xdr:row>
      <xdr:rowOff>36016</xdr:rowOff>
    </xdr:to>
    <xdr:sp macro="" textlink="">
      <xdr:nvSpPr>
        <xdr:cNvPr id="868" name="楕円 867"/>
        <xdr:cNvSpPr/>
      </xdr:nvSpPr>
      <xdr:spPr>
        <a:xfrm>
          <a:off x="21272500" y="12964617"/>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74</xdr:row>
      <xdr:rowOff>52544</xdr:rowOff>
    </xdr:from>
    <xdr:ext cx="534377" cy="259045"/>
    <xdr:sp macro="" textlink="">
      <xdr:nvSpPr>
        <xdr:cNvPr id="869" name="テキスト ボックス 868"/>
        <xdr:cNvSpPr txBox="1"/>
      </xdr:nvSpPr>
      <xdr:spPr>
        <a:xfrm>
          <a:off x="21056111" y="127398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75,164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75</xdr:row>
      <xdr:rowOff>99695</xdr:rowOff>
    </xdr:from>
    <xdr:to>
      <xdr:col>107</xdr:col>
      <xdr:colOff>101600</xdr:colOff>
      <xdr:row>76</xdr:row>
      <xdr:rowOff>29845</xdr:rowOff>
    </xdr:to>
    <xdr:sp macro="" textlink="">
      <xdr:nvSpPr>
        <xdr:cNvPr id="870" name="楕円 869"/>
        <xdr:cNvSpPr/>
      </xdr:nvSpPr>
      <xdr:spPr>
        <a:xfrm>
          <a:off x="20383500" y="129584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74</xdr:row>
      <xdr:rowOff>46372</xdr:rowOff>
    </xdr:from>
    <xdr:ext cx="534377" cy="259045"/>
    <xdr:sp macro="" textlink="">
      <xdr:nvSpPr>
        <xdr:cNvPr id="871" name="テキスト ボックス 870"/>
        <xdr:cNvSpPr txBox="1"/>
      </xdr:nvSpPr>
      <xdr:spPr>
        <a:xfrm>
          <a:off x="20167111" y="127336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75,650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75</xdr:row>
      <xdr:rowOff>124663</xdr:rowOff>
    </xdr:from>
    <xdr:to>
      <xdr:col>102</xdr:col>
      <xdr:colOff>165100</xdr:colOff>
      <xdr:row>76</xdr:row>
      <xdr:rowOff>54812</xdr:rowOff>
    </xdr:to>
    <xdr:sp macro="" textlink="">
      <xdr:nvSpPr>
        <xdr:cNvPr id="872" name="楕円 871"/>
        <xdr:cNvSpPr/>
      </xdr:nvSpPr>
      <xdr:spPr>
        <a:xfrm>
          <a:off x="19494500" y="12983413"/>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76</xdr:row>
      <xdr:rowOff>45941</xdr:rowOff>
    </xdr:from>
    <xdr:ext cx="534377" cy="259045"/>
    <xdr:sp macro="" textlink="">
      <xdr:nvSpPr>
        <xdr:cNvPr id="873" name="テキスト ボックス 872"/>
        <xdr:cNvSpPr txBox="1"/>
      </xdr:nvSpPr>
      <xdr:spPr>
        <a:xfrm>
          <a:off x="19278111" y="130761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73,684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75</xdr:row>
      <xdr:rowOff>116357</xdr:rowOff>
    </xdr:from>
    <xdr:to>
      <xdr:col>98</xdr:col>
      <xdr:colOff>38100</xdr:colOff>
      <xdr:row>76</xdr:row>
      <xdr:rowOff>46507</xdr:rowOff>
    </xdr:to>
    <xdr:sp macro="" textlink="">
      <xdr:nvSpPr>
        <xdr:cNvPr id="874" name="楕円 873"/>
        <xdr:cNvSpPr/>
      </xdr:nvSpPr>
      <xdr:spPr>
        <a:xfrm>
          <a:off x="18605500" y="129751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74</xdr:row>
      <xdr:rowOff>63034</xdr:rowOff>
    </xdr:from>
    <xdr:ext cx="534377" cy="259045"/>
    <xdr:sp macro="" textlink="">
      <xdr:nvSpPr>
        <xdr:cNvPr id="875" name="テキスト ボックス 874"/>
        <xdr:cNvSpPr txBox="1"/>
      </xdr:nvSpPr>
      <xdr:spPr>
        <a:xfrm>
          <a:off x="18389111" y="127503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74,338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76" name="正方形/長方形 875"/>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77" name="正方形/長方形 876"/>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78" name="正方形/長方形 877"/>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79" name="正方形/長方形 878"/>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80" name="正方形/長方形 879"/>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881" name="正方形/長方形 880"/>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山形県平均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882" name="正方形/長方形 881"/>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83" name="正方形/長方形 882"/>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884" name="テキスト ボックス 883"/>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85" name="直線コネクタ 884"/>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94</xdr:row>
      <xdr:rowOff>139700</xdr:rowOff>
    </xdr:from>
    <xdr:to>
      <xdr:col>120</xdr:col>
      <xdr:colOff>114300</xdr:colOff>
      <xdr:row>94</xdr:row>
      <xdr:rowOff>139700</xdr:rowOff>
    </xdr:to>
    <xdr:cxnSp macro="">
      <xdr:nvCxnSpPr>
        <xdr:cNvPr id="886" name="直線コネクタ 885"/>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93</xdr:row>
      <xdr:rowOff>168927</xdr:rowOff>
    </xdr:from>
    <xdr:ext cx="248786" cy="259045"/>
    <xdr:sp macro="" textlink="">
      <xdr:nvSpPr>
        <xdr:cNvPr id="887" name="テキスト ボックス 886"/>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888" name="直線コネクタ 887"/>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87</xdr:row>
      <xdr:rowOff>54627</xdr:rowOff>
    </xdr:from>
    <xdr:ext cx="248786" cy="259045"/>
    <xdr:sp macro="" textlink="">
      <xdr:nvSpPr>
        <xdr:cNvPr id="889" name="テキスト ボックス 888"/>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890" name="前年度繰上充用金グラフ枠"/>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94</xdr:row>
      <xdr:rowOff>139700</xdr:rowOff>
    </xdr:from>
    <xdr:to>
      <xdr:col>116</xdr:col>
      <xdr:colOff>62864</xdr:colOff>
      <xdr:row>94</xdr:row>
      <xdr:rowOff>139700</xdr:rowOff>
    </xdr:to>
    <xdr:cxnSp macro="">
      <xdr:nvCxnSpPr>
        <xdr:cNvPr id="891" name="直線コネクタ 890"/>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95</xdr:row>
      <xdr:rowOff>10177</xdr:rowOff>
    </xdr:from>
    <xdr:ext cx="249299" cy="259045"/>
    <xdr:sp macro="" textlink="">
      <xdr:nvSpPr>
        <xdr:cNvPr id="892" name="前年度繰上充用金最小値テキスト"/>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893" name="直線コネクタ 892"/>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93</xdr:row>
      <xdr:rowOff>10177</xdr:rowOff>
    </xdr:from>
    <xdr:ext cx="249299" cy="259045"/>
    <xdr:sp macro="" textlink="">
      <xdr:nvSpPr>
        <xdr:cNvPr id="894" name="前年度繰上充用金最大値テキスト"/>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895" name="直線コネクタ 894"/>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94</xdr:row>
      <xdr:rowOff>139700</xdr:rowOff>
    </xdr:from>
    <xdr:to>
      <xdr:col>116</xdr:col>
      <xdr:colOff>63500</xdr:colOff>
      <xdr:row>94</xdr:row>
      <xdr:rowOff>139700</xdr:rowOff>
    </xdr:to>
    <xdr:cxnSp macro="">
      <xdr:nvCxnSpPr>
        <xdr:cNvPr id="896" name="直線コネクタ 895"/>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94</xdr:row>
      <xdr:rowOff>67327</xdr:rowOff>
    </xdr:from>
    <xdr:ext cx="249299" cy="259045"/>
    <xdr:sp macro="" textlink="">
      <xdr:nvSpPr>
        <xdr:cNvPr id="897" name="前年度繰上充用金平均値テキスト"/>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898" name="フローチャート: 判断 897"/>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94</xdr:row>
      <xdr:rowOff>139700</xdr:rowOff>
    </xdr:from>
    <xdr:to>
      <xdr:col>111</xdr:col>
      <xdr:colOff>177800</xdr:colOff>
      <xdr:row>94</xdr:row>
      <xdr:rowOff>139700</xdr:rowOff>
    </xdr:to>
    <xdr:cxnSp macro="">
      <xdr:nvCxnSpPr>
        <xdr:cNvPr id="899" name="直線コネクタ 898"/>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94</xdr:row>
      <xdr:rowOff>88900</xdr:rowOff>
    </xdr:from>
    <xdr:to>
      <xdr:col>112</xdr:col>
      <xdr:colOff>38100</xdr:colOff>
      <xdr:row>95</xdr:row>
      <xdr:rowOff>19050</xdr:rowOff>
    </xdr:to>
    <xdr:sp macro="" textlink="">
      <xdr:nvSpPr>
        <xdr:cNvPr id="900" name="フローチャート: 判断 899"/>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95</xdr:row>
      <xdr:rowOff>10177</xdr:rowOff>
    </xdr:from>
    <xdr:ext cx="249299" cy="259045"/>
    <xdr:sp macro="" textlink="">
      <xdr:nvSpPr>
        <xdr:cNvPr id="901" name="テキスト ボックス 900"/>
        <xdr:cNvSpPr txBox="1"/>
      </xdr:nvSpPr>
      <xdr:spPr>
        <a:xfrm>
          <a:off x="21198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94</xdr:row>
      <xdr:rowOff>139700</xdr:rowOff>
    </xdr:from>
    <xdr:to>
      <xdr:col>107</xdr:col>
      <xdr:colOff>50800</xdr:colOff>
      <xdr:row>94</xdr:row>
      <xdr:rowOff>139700</xdr:rowOff>
    </xdr:to>
    <xdr:cxnSp macro="">
      <xdr:nvCxnSpPr>
        <xdr:cNvPr id="902" name="直線コネクタ 901"/>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94</xdr:row>
      <xdr:rowOff>88900</xdr:rowOff>
    </xdr:from>
    <xdr:to>
      <xdr:col>107</xdr:col>
      <xdr:colOff>101600</xdr:colOff>
      <xdr:row>95</xdr:row>
      <xdr:rowOff>19050</xdr:rowOff>
    </xdr:to>
    <xdr:sp macro="" textlink="">
      <xdr:nvSpPr>
        <xdr:cNvPr id="903" name="フローチャート: 判断 902"/>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95</xdr:row>
      <xdr:rowOff>10177</xdr:rowOff>
    </xdr:from>
    <xdr:ext cx="249299" cy="259045"/>
    <xdr:sp macro="" textlink="">
      <xdr:nvSpPr>
        <xdr:cNvPr id="904" name="テキスト ボックス 903"/>
        <xdr:cNvSpPr txBox="1"/>
      </xdr:nvSpPr>
      <xdr:spPr>
        <a:xfrm>
          <a:off x="20309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94</xdr:row>
      <xdr:rowOff>139700</xdr:rowOff>
    </xdr:from>
    <xdr:to>
      <xdr:col>102</xdr:col>
      <xdr:colOff>114300</xdr:colOff>
      <xdr:row>94</xdr:row>
      <xdr:rowOff>139700</xdr:rowOff>
    </xdr:to>
    <xdr:cxnSp macro="">
      <xdr:nvCxnSpPr>
        <xdr:cNvPr id="905" name="直線コネクタ 904"/>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94</xdr:row>
      <xdr:rowOff>88900</xdr:rowOff>
    </xdr:from>
    <xdr:to>
      <xdr:col>102</xdr:col>
      <xdr:colOff>165100</xdr:colOff>
      <xdr:row>95</xdr:row>
      <xdr:rowOff>19050</xdr:rowOff>
    </xdr:to>
    <xdr:sp macro="" textlink="">
      <xdr:nvSpPr>
        <xdr:cNvPr id="906" name="フローチャート: 判断 905"/>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95</xdr:row>
      <xdr:rowOff>10177</xdr:rowOff>
    </xdr:from>
    <xdr:ext cx="249299" cy="259045"/>
    <xdr:sp macro="" textlink="">
      <xdr:nvSpPr>
        <xdr:cNvPr id="907" name="テキスト ボックス 906"/>
        <xdr:cNvSpPr txBox="1"/>
      </xdr:nvSpPr>
      <xdr:spPr>
        <a:xfrm>
          <a:off x="19420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08" name="フローチャート: 判断 907"/>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95</xdr:row>
      <xdr:rowOff>10177</xdr:rowOff>
    </xdr:from>
    <xdr:ext cx="249299" cy="259045"/>
    <xdr:sp macro="" textlink="">
      <xdr:nvSpPr>
        <xdr:cNvPr id="909" name="テキスト ボックス 908"/>
        <xdr:cNvSpPr txBox="1"/>
      </xdr:nvSpPr>
      <xdr:spPr>
        <a:xfrm>
          <a:off x="18531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10" name="テキスト ボックス 909"/>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11" name="テキスト ボックス 910"/>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12" name="テキスト ボックス 911"/>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13" name="テキスト ボックス 912"/>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14" name="テキスト ボックス 913"/>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15" name="楕円 914"/>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93</xdr:row>
      <xdr:rowOff>124477</xdr:rowOff>
    </xdr:from>
    <xdr:ext cx="249299" cy="259045"/>
    <xdr:sp macro="" textlink="">
      <xdr:nvSpPr>
        <xdr:cNvPr id="916" name="前年度繰上充用金該当値テキスト"/>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94</xdr:row>
      <xdr:rowOff>88900</xdr:rowOff>
    </xdr:from>
    <xdr:to>
      <xdr:col>112</xdr:col>
      <xdr:colOff>38100</xdr:colOff>
      <xdr:row>95</xdr:row>
      <xdr:rowOff>19050</xdr:rowOff>
    </xdr:to>
    <xdr:sp macro="" textlink="">
      <xdr:nvSpPr>
        <xdr:cNvPr id="917" name="楕円 916"/>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93</xdr:row>
      <xdr:rowOff>35577</xdr:rowOff>
    </xdr:from>
    <xdr:ext cx="249299" cy="259045"/>
    <xdr:sp macro="" textlink="">
      <xdr:nvSpPr>
        <xdr:cNvPr id="918" name="テキスト ボックス 917"/>
        <xdr:cNvSpPr txBox="1"/>
      </xdr:nvSpPr>
      <xdr:spPr>
        <a:xfrm>
          <a:off x="21198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94</xdr:row>
      <xdr:rowOff>88900</xdr:rowOff>
    </xdr:from>
    <xdr:to>
      <xdr:col>107</xdr:col>
      <xdr:colOff>101600</xdr:colOff>
      <xdr:row>95</xdr:row>
      <xdr:rowOff>19050</xdr:rowOff>
    </xdr:to>
    <xdr:sp macro="" textlink="">
      <xdr:nvSpPr>
        <xdr:cNvPr id="919" name="楕円 918"/>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93</xdr:row>
      <xdr:rowOff>35577</xdr:rowOff>
    </xdr:from>
    <xdr:ext cx="249299" cy="259045"/>
    <xdr:sp macro="" textlink="">
      <xdr:nvSpPr>
        <xdr:cNvPr id="920" name="テキスト ボックス 919"/>
        <xdr:cNvSpPr txBox="1"/>
      </xdr:nvSpPr>
      <xdr:spPr>
        <a:xfrm>
          <a:off x="20309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94</xdr:row>
      <xdr:rowOff>88900</xdr:rowOff>
    </xdr:from>
    <xdr:to>
      <xdr:col>102</xdr:col>
      <xdr:colOff>165100</xdr:colOff>
      <xdr:row>95</xdr:row>
      <xdr:rowOff>19050</xdr:rowOff>
    </xdr:to>
    <xdr:sp macro="" textlink="">
      <xdr:nvSpPr>
        <xdr:cNvPr id="921" name="楕円 920"/>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93</xdr:row>
      <xdr:rowOff>35577</xdr:rowOff>
    </xdr:from>
    <xdr:ext cx="249299" cy="259045"/>
    <xdr:sp macro="" textlink="">
      <xdr:nvSpPr>
        <xdr:cNvPr id="922" name="テキスト ボックス 921"/>
        <xdr:cNvSpPr txBox="1"/>
      </xdr:nvSpPr>
      <xdr:spPr>
        <a:xfrm>
          <a:off x="19420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23" name="楕円 922"/>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93</xdr:row>
      <xdr:rowOff>35577</xdr:rowOff>
    </xdr:from>
    <xdr:ext cx="249299" cy="259045"/>
    <xdr:sp macro="" textlink="">
      <xdr:nvSpPr>
        <xdr:cNvPr id="924" name="テキスト ボックス 923"/>
        <xdr:cNvSpPr txBox="1"/>
      </xdr:nvSpPr>
      <xdr:spPr>
        <a:xfrm>
          <a:off x="18531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25" name="正方形/長方形 924"/>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26" name="正方形/長方形 925"/>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27" name="テキスト ボックス 926"/>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　本町は、東西</a:t>
          </a:r>
          <a:r>
            <a:rPr kumimoji="1" lang="en-US" altLang="ja-JP" sz="1100">
              <a:solidFill>
                <a:schemeClr val="dk1"/>
              </a:solidFill>
              <a:effectLst/>
              <a:latin typeface="+mn-lt"/>
              <a:ea typeface="+mn-ea"/>
              <a:cs typeface="+mn-cs"/>
            </a:rPr>
            <a:t>24㎞</a:t>
          </a:r>
          <a:r>
            <a:rPr kumimoji="1" lang="ja-JP" altLang="ja-JP" sz="1100">
              <a:solidFill>
                <a:schemeClr val="dk1"/>
              </a:solidFill>
              <a:effectLst/>
              <a:latin typeface="+mn-lt"/>
              <a:ea typeface="+mn-ea"/>
              <a:cs typeface="+mn-cs"/>
            </a:rPr>
            <a:t>南北</a:t>
          </a:r>
          <a:r>
            <a:rPr kumimoji="1" lang="en-US" altLang="ja-JP" sz="1100">
              <a:solidFill>
                <a:schemeClr val="dk1"/>
              </a:solidFill>
              <a:effectLst/>
              <a:latin typeface="+mn-lt"/>
              <a:ea typeface="+mn-ea"/>
              <a:cs typeface="+mn-cs"/>
            </a:rPr>
            <a:t>33㎞</a:t>
          </a:r>
          <a:r>
            <a:rPr kumimoji="1" lang="ja-JP" altLang="ja-JP" sz="1100">
              <a:solidFill>
                <a:schemeClr val="dk1"/>
              </a:solidFill>
              <a:effectLst/>
              <a:latin typeface="+mn-lt"/>
              <a:ea typeface="+mn-ea"/>
              <a:cs typeface="+mn-cs"/>
            </a:rPr>
            <a:t>に及ぶ</a:t>
          </a:r>
          <a:r>
            <a:rPr kumimoji="1" lang="en-US" altLang="ja-JP" sz="1100">
              <a:solidFill>
                <a:schemeClr val="dk1"/>
              </a:solidFill>
              <a:effectLst/>
              <a:latin typeface="+mn-lt"/>
              <a:ea typeface="+mn-ea"/>
              <a:cs typeface="+mn-cs"/>
            </a:rPr>
            <a:t>393.19</a:t>
          </a:r>
          <a:r>
            <a:rPr kumimoji="1" lang="ja-JP" altLang="ja-JP" sz="1100">
              <a:solidFill>
                <a:schemeClr val="dk1"/>
              </a:solidFill>
              <a:effectLst/>
              <a:latin typeface="+mn-lt"/>
              <a:ea typeface="+mn-ea"/>
              <a:cs typeface="+mn-cs"/>
            </a:rPr>
            <a:t>Ｋ㎡と県下第</a:t>
          </a:r>
          <a:r>
            <a:rPr kumimoji="1" lang="en-US" altLang="ja-JP" sz="1100">
              <a:solidFill>
                <a:schemeClr val="dk1"/>
              </a:solidFill>
              <a:effectLst/>
              <a:latin typeface="+mn-lt"/>
              <a:ea typeface="+mn-ea"/>
              <a:cs typeface="+mn-cs"/>
            </a:rPr>
            <a:t>4</a:t>
          </a:r>
          <a:r>
            <a:rPr kumimoji="1" lang="ja-JP" altLang="ja-JP" sz="1100">
              <a:solidFill>
                <a:schemeClr val="dk1"/>
              </a:solidFill>
              <a:effectLst/>
              <a:latin typeface="+mn-lt"/>
              <a:ea typeface="+mn-ea"/>
              <a:cs typeface="+mn-cs"/>
            </a:rPr>
            <a:t>位の面積を有しており、町の中央を流れる寒河江川とその支流沿いに</a:t>
          </a:r>
          <a:r>
            <a:rPr kumimoji="1" lang="en-US" altLang="ja-JP" sz="1100">
              <a:solidFill>
                <a:schemeClr val="dk1"/>
              </a:solidFill>
              <a:effectLst/>
              <a:latin typeface="+mn-lt"/>
              <a:ea typeface="+mn-ea"/>
              <a:cs typeface="+mn-cs"/>
            </a:rPr>
            <a:t>43</a:t>
          </a:r>
          <a:r>
            <a:rPr kumimoji="1" lang="ja-JP" altLang="ja-JP" sz="1100">
              <a:solidFill>
                <a:schemeClr val="dk1"/>
              </a:solidFill>
              <a:effectLst/>
              <a:latin typeface="+mn-lt"/>
              <a:ea typeface="+mn-ea"/>
              <a:cs typeface="+mn-cs"/>
            </a:rPr>
            <a:t>の集落が散在している。それぞれの集落の規模は小さく、そのうち</a:t>
          </a:r>
          <a:r>
            <a:rPr kumimoji="1" lang="en-US" altLang="ja-JP" sz="1100">
              <a:solidFill>
                <a:schemeClr val="dk1"/>
              </a:solidFill>
              <a:effectLst/>
              <a:latin typeface="+mn-lt"/>
              <a:ea typeface="+mn-ea"/>
              <a:cs typeface="+mn-cs"/>
            </a:rPr>
            <a:t>15</a:t>
          </a:r>
          <a:r>
            <a:rPr kumimoji="1" lang="ja-JP" altLang="ja-JP" sz="1100">
              <a:solidFill>
                <a:schemeClr val="dk1"/>
              </a:solidFill>
              <a:effectLst/>
              <a:latin typeface="+mn-lt"/>
              <a:ea typeface="+mn-ea"/>
              <a:cs typeface="+mn-cs"/>
            </a:rPr>
            <a:t>集落は町の中心部から</a:t>
          </a:r>
          <a:r>
            <a:rPr kumimoji="1" lang="en-US" altLang="ja-JP" sz="1100">
              <a:solidFill>
                <a:schemeClr val="dk1"/>
              </a:solidFill>
              <a:effectLst/>
              <a:latin typeface="+mn-lt"/>
              <a:ea typeface="+mn-ea"/>
              <a:cs typeface="+mn-cs"/>
            </a:rPr>
            <a:t>10㎞</a:t>
          </a:r>
          <a:r>
            <a:rPr kumimoji="1" lang="ja-JP" altLang="ja-JP" sz="1100">
              <a:solidFill>
                <a:schemeClr val="dk1"/>
              </a:solidFill>
              <a:effectLst/>
              <a:latin typeface="+mn-lt"/>
              <a:ea typeface="+mn-ea"/>
              <a:cs typeface="+mn-cs"/>
            </a:rPr>
            <a:t>以上離れた位置にあり、最遠距離の根子集落までは</a:t>
          </a:r>
          <a:r>
            <a:rPr kumimoji="1" lang="en-US" altLang="ja-JP" sz="1100">
              <a:solidFill>
                <a:schemeClr val="dk1"/>
              </a:solidFill>
              <a:effectLst/>
              <a:latin typeface="+mn-lt"/>
              <a:ea typeface="+mn-ea"/>
              <a:cs typeface="+mn-cs"/>
            </a:rPr>
            <a:t>28㎞</a:t>
          </a:r>
          <a:r>
            <a:rPr kumimoji="1" lang="ja-JP" altLang="ja-JP" sz="1100">
              <a:solidFill>
                <a:schemeClr val="dk1"/>
              </a:solidFill>
              <a:effectLst/>
              <a:latin typeface="+mn-lt"/>
              <a:ea typeface="+mn-ea"/>
              <a:cs typeface="+mn-cs"/>
            </a:rPr>
            <a:t>となっている。そのため行政サービスに係るコストは、類似団体に比べ高くなる傾向にある。人件費については、職員定員管理を行い、行政サービスの量及び質を維持するために適切な人員配置に努めてきたものの、人口減少に歯止めがかからず、住民</a:t>
          </a:r>
          <a:r>
            <a:rPr kumimoji="1" lang="en-US" altLang="ja-JP" sz="1100">
              <a:solidFill>
                <a:schemeClr val="dk1"/>
              </a:solidFill>
              <a:effectLst/>
              <a:latin typeface="+mn-lt"/>
              <a:ea typeface="+mn-ea"/>
              <a:cs typeface="+mn-cs"/>
            </a:rPr>
            <a:t>1</a:t>
          </a:r>
          <a:r>
            <a:rPr kumimoji="1" lang="ja-JP" altLang="ja-JP" sz="1100">
              <a:solidFill>
                <a:schemeClr val="dk1"/>
              </a:solidFill>
              <a:effectLst/>
              <a:latin typeface="+mn-lt"/>
              <a:ea typeface="+mn-ea"/>
              <a:cs typeface="+mn-cs"/>
            </a:rPr>
            <a:t>人あたりのコストは類似団体の平均を超えてしまう傾向にある。維持補修費については、除雪経費が維持補修費の</a:t>
          </a:r>
          <a:r>
            <a:rPr kumimoji="1" lang="ja-JP" altLang="en-US" sz="1100">
              <a:solidFill>
                <a:schemeClr val="dk1"/>
              </a:solidFill>
              <a:effectLst/>
              <a:latin typeface="+mn-lt"/>
              <a:ea typeface="+mn-ea"/>
              <a:cs typeface="+mn-cs"/>
            </a:rPr>
            <a:t>大半</a:t>
          </a:r>
          <a:r>
            <a:rPr kumimoji="1" lang="ja-JP" altLang="ja-JP" sz="1100">
              <a:solidFill>
                <a:schemeClr val="dk1"/>
              </a:solidFill>
              <a:effectLst/>
              <a:latin typeface="+mn-lt"/>
              <a:ea typeface="+mn-ea"/>
              <a:cs typeface="+mn-cs"/>
            </a:rPr>
            <a:t>を占めており、</a:t>
          </a:r>
          <a:r>
            <a:rPr kumimoji="1" lang="ja-JP" altLang="en-US" sz="1100">
              <a:solidFill>
                <a:schemeClr val="dk1"/>
              </a:solidFill>
              <a:effectLst/>
              <a:latin typeface="+mn-lt"/>
              <a:ea typeface="+mn-ea"/>
              <a:cs typeface="+mn-cs"/>
            </a:rPr>
            <a:t>令和元年度においては降雪が例年よりも少なかったが、</a:t>
          </a:r>
          <a:r>
            <a:rPr kumimoji="1" lang="ja-JP" altLang="ja-JP" sz="1100">
              <a:solidFill>
                <a:schemeClr val="dk1"/>
              </a:solidFill>
              <a:effectLst/>
              <a:latin typeface="+mn-lt"/>
              <a:ea typeface="+mn-ea"/>
              <a:cs typeface="+mn-cs"/>
            </a:rPr>
            <a:t>豪雪地帯である本町の地勢的要因によ</a:t>
          </a:r>
          <a:r>
            <a:rPr kumimoji="1" lang="ja-JP" altLang="en-US" sz="1100">
              <a:solidFill>
                <a:schemeClr val="dk1"/>
              </a:solidFill>
              <a:effectLst/>
              <a:latin typeface="+mn-lt"/>
              <a:ea typeface="+mn-ea"/>
              <a:cs typeface="+mn-cs"/>
            </a:rPr>
            <a:t>り、今後とも多くの費用が掛かってくる見込みである。</a:t>
          </a:r>
          <a:r>
            <a:rPr kumimoji="1" lang="ja-JP" altLang="ja-JP" sz="1100">
              <a:solidFill>
                <a:schemeClr val="dk1"/>
              </a:solidFill>
              <a:effectLst/>
              <a:latin typeface="+mn-lt"/>
              <a:ea typeface="+mn-ea"/>
              <a:cs typeface="+mn-cs"/>
            </a:rPr>
            <a:t>補助費については、病院事業会計に対する不採算部分の繰出金等の影響が大きくなっている。普通建設事業費（うち更新整備）については、平成</a:t>
          </a:r>
          <a:r>
            <a:rPr kumimoji="1" lang="en-US" altLang="ja-JP" sz="1100">
              <a:solidFill>
                <a:schemeClr val="dk1"/>
              </a:solidFill>
              <a:effectLst/>
              <a:latin typeface="+mn-lt"/>
              <a:ea typeface="+mn-ea"/>
              <a:cs typeface="+mn-cs"/>
            </a:rPr>
            <a:t>27</a:t>
          </a:r>
          <a:r>
            <a:rPr kumimoji="1" lang="ja-JP" altLang="ja-JP" sz="1100">
              <a:solidFill>
                <a:schemeClr val="dk1"/>
              </a:solidFill>
              <a:effectLst/>
              <a:latin typeface="+mn-lt"/>
              <a:ea typeface="+mn-ea"/>
              <a:cs typeface="+mn-cs"/>
            </a:rPr>
            <a:t>年度は総合交流促進センターのリニューアル事業、同</a:t>
          </a:r>
          <a:r>
            <a:rPr kumimoji="1" lang="en-US" altLang="ja-JP" sz="1100">
              <a:solidFill>
                <a:schemeClr val="dk1"/>
              </a:solidFill>
              <a:effectLst/>
              <a:latin typeface="+mn-lt"/>
              <a:ea typeface="+mn-ea"/>
              <a:cs typeface="+mn-cs"/>
            </a:rPr>
            <a:t>28</a:t>
          </a:r>
          <a:r>
            <a:rPr kumimoji="1" lang="ja-JP" altLang="ja-JP" sz="1100">
              <a:solidFill>
                <a:schemeClr val="dk1"/>
              </a:solidFill>
              <a:effectLst/>
              <a:latin typeface="+mn-lt"/>
              <a:ea typeface="+mn-ea"/>
              <a:cs typeface="+mn-cs"/>
            </a:rPr>
            <a:t>年度は町民体育館整備工事及び防災行政無線更新工事、平成</a:t>
          </a:r>
          <a:r>
            <a:rPr kumimoji="1" lang="en-US" altLang="ja-JP" sz="1100">
              <a:solidFill>
                <a:schemeClr val="dk1"/>
              </a:solidFill>
              <a:effectLst/>
              <a:latin typeface="+mn-lt"/>
              <a:ea typeface="+mn-ea"/>
              <a:cs typeface="+mn-cs"/>
            </a:rPr>
            <a:t>29</a:t>
          </a:r>
          <a:r>
            <a:rPr kumimoji="1" lang="ja-JP" altLang="en-US" sz="1100">
              <a:solidFill>
                <a:schemeClr val="dk1"/>
              </a:solidFill>
              <a:effectLst/>
              <a:latin typeface="+mn-lt"/>
              <a:ea typeface="+mn-ea"/>
              <a:cs typeface="+mn-cs"/>
            </a:rPr>
            <a:t>・</a:t>
          </a:r>
          <a:r>
            <a:rPr kumimoji="1" lang="en-US" altLang="ja-JP" sz="1100">
              <a:solidFill>
                <a:schemeClr val="dk1"/>
              </a:solidFill>
              <a:effectLst/>
              <a:latin typeface="+mn-lt"/>
              <a:ea typeface="+mn-ea"/>
              <a:cs typeface="+mn-cs"/>
            </a:rPr>
            <a:t>30</a:t>
          </a:r>
          <a:r>
            <a:rPr kumimoji="1" lang="ja-JP" altLang="ja-JP" sz="1100">
              <a:solidFill>
                <a:schemeClr val="dk1"/>
              </a:solidFill>
              <a:effectLst/>
              <a:latin typeface="+mn-lt"/>
              <a:ea typeface="+mn-ea"/>
              <a:cs typeface="+mn-cs"/>
            </a:rPr>
            <a:t>年度は町営住宅整備（長期賃貸住宅，定住促進住宅）並びに大規模な町道改良工事</a:t>
          </a:r>
          <a:r>
            <a:rPr kumimoji="1" lang="ja-JP" altLang="en-US" sz="1100">
              <a:solidFill>
                <a:schemeClr val="dk1"/>
              </a:solidFill>
              <a:effectLst/>
              <a:latin typeface="+mn-lt"/>
              <a:ea typeface="+mn-ea"/>
              <a:cs typeface="+mn-cs"/>
            </a:rPr>
            <a:t>を</a:t>
          </a:r>
          <a:r>
            <a:rPr kumimoji="1" lang="ja-JP" altLang="ja-JP" sz="1100">
              <a:solidFill>
                <a:schemeClr val="dk1"/>
              </a:solidFill>
              <a:effectLst/>
              <a:latin typeface="+mn-lt"/>
              <a:ea typeface="+mn-ea"/>
              <a:cs typeface="+mn-cs"/>
            </a:rPr>
            <a:t>実施したため類似団体と比較し数値が高くなったものである。災害復旧費については、平成</a:t>
          </a:r>
          <a:r>
            <a:rPr kumimoji="1" lang="en-US" altLang="ja-JP" sz="1100">
              <a:solidFill>
                <a:schemeClr val="dk1"/>
              </a:solidFill>
              <a:effectLst/>
              <a:latin typeface="+mn-lt"/>
              <a:ea typeface="+mn-ea"/>
              <a:cs typeface="+mn-cs"/>
            </a:rPr>
            <a:t>25</a:t>
          </a:r>
          <a:r>
            <a:rPr kumimoji="1" lang="ja-JP" altLang="ja-JP" sz="1100">
              <a:solidFill>
                <a:schemeClr val="dk1"/>
              </a:solidFill>
              <a:effectLst/>
              <a:latin typeface="+mn-lt"/>
              <a:ea typeface="+mn-ea"/>
              <a:cs typeface="+mn-cs"/>
            </a:rPr>
            <a:t>年</a:t>
          </a:r>
          <a:r>
            <a:rPr kumimoji="1" lang="en-US" altLang="ja-JP" sz="1100">
              <a:solidFill>
                <a:schemeClr val="dk1"/>
              </a:solidFill>
              <a:effectLst/>
              <a:latin typeface="+mn-lt"/>
              <a:ea typeface="+mn-ea"/>
              <a:cs typeface="+mn-cs"/>
            </a:rPr>
            <a:t>7</a:t>
          </a:r>
          <a:r>
            <a:rPr kumimoji="1" lang="ja-JP" altLang="ja-JP" sz="1100">
              <a:solidFill>
                <a:schemeClr val="dk1"/>
              </a:solidFill>
              <a:effectLst/>
              <a:latin typeface="+mn-lt"/>
              <a:ea typeface="+mn-ea"/>
              <a:cs typeface="+mn-cs"/>
            </a:rPr>
            <a:t>月発生の豪雨災害の影響によるものである。公債費については、平成</a:t>
          </a:r>
          <a:r>
            <a:rPr kumimoji="1" lang="en-US" altLang="ja-JP" sz="1100">
              <a:solidFill>
                <a:schemeClr val="dk1"/>
              </a:solidFill>
              <a:effectLst/>
              <a:latin typeface="+mn-lt"/>
              <a:ea typeface="+mn-ea"/>
              <a:cs typeface="+mn-cs"/>
            </a:rPr>
            <a:t>24</a:t>
          </a:r>
          <a:r>
            <a:rPr kumimoji="1" lang="ja-JP" altLang="ja-JP" sz="1100">
              <a:solidFill>
                <a:schemeClr val="dk1"/>
              </a:solidFill>
              <a:effectLst/>
              <a:latin typeface="+mn-lt"/>
              <a:ea typeface="+mn-ea"/>
              <a:cs typeface="+mn-cs"/>
            </a:rPr>
            <a:t>年度開校の統合小学校建設等の大規模事業を実施してきたほか、その後も町民体育館の整備等を行っており増加する見込みである。</a:t>
          </a:r>
          <a:endParaRPr lang="ja-JP" altLang="ja-JP" sz="1400">
            <a:effectLst/>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山形県西川町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5,249
5,200
393.19
5,080,495
4,869,684
168,528
3,098,602
6,357,942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9.6
6.1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類似団体内順位、全国平均、各都道府県平均は、令和元年度決算の状況である。また類似団体が存在しない場合、類似団体内順位を表示しない。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山形県平均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40</xdr:row>
      <xdr:rowOff>111777</xdr:rowOff>
    </xdr:from>
    <xdr:ext cx="248786" cy="259045"/>
    <xdr:sp macro="" textlink="">
      <xdr:nvSpPr>
        <xdr:cNvPr id="42" name="テキスト ボックス 41"/>
        <xdr:cNvSpPr txBox="1"/>
      </xdr:nvSpPr>
      <xdr:spPr>
        <a:xfrm>
          <a:off x="513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44450</xdr:rowOff>
    </xdr:from>
    <xdr:to>
      <xdr:col>28</xdr:col>
      <xdr:colOff>114300</xdr:colOff>
      <xdr:row>39</xdr:row>
      <xdr:rowOff>44450</xdr:rowOff>
    </xdr:to>
    <xdr:cxnSp macro="">
      <xdr:nvCxnSpPr>
        <xdr:cNvPr id="43" name="直線コネクタ 42"/>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38</xdr:row>
      <xdr:rowOff>73677</xdr:rowOff>
    </xdr:from>
    <xdr:ext cx="467179" cy="259045"/>
    <xdr:sp macro="" textlink="">
      <xdr:nvSpPr>
        <xdr:cNvPr id="44" name="テキスト ボックス 43"/>
        <xdr:cNvSpPr txBox="1"/>
      </xdr:nvSpPr>
      <xdr:spPr>
        <a:xfrm>
          <a:off x="294821" y="6588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5" name="直線コネクタ 44"/>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36</xdr:row>
      <xdr:rowOff>35577</xdr:rowOff>
    </xdr:from>
    <xdr:ext cx="467179" cy="259045"/>
    <xdr:sp macro="" textlink="">
      <xdr:nvSpPr>
        <xdr:cNvPr id="46" name="テキスト ボックス 45"/>
        <xdr:cNvSpPr txBox="1"/>
      </xdr:nvSpPr>
      <xdr:spPr>
        <a:xfrm>
          <a:off x="294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7" name="直線コネクタ 46"/>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33</xdr:row>
      <xdr:rowOff>168927</xdr:rowOff>
    </xdr:from>
    <xdr:ext cx="467179" cy="259045"/>
    <xdr:sp macro="" textlink="">
      <xdr:nvSpPr>
        <xdr:cNvPr id="48" name="テキスト ボックス 47"/>
        <xdr:cNvSpPr txBox="1"/>
      </xdr:nvSpPr>
      <xdr:spPr>
        <a:xfrm>
          <a:off x="294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9" name="直線コネクタ 48"/>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31</xdr:row>
      <xdr:rowOff>130827</xdr:rowOff>
    </xdr:from>
    <xdr:ext cx="531299" cy="259045"/>
    <xdr:sp macro="" textlink="">
      <xdr:nvSpPr>
        <xdr:cNvPr id="50" name="テキスト ボックス 49"/>
        <xdr:cNvSpPr txBox="1"/>
      </xdr:nvSpPr>
      <xdr:spPr>
        <a:xfrm>
          <a:off x="230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1" name="直線コネクタ 50"/>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29</xdr:row>
      <xdr:rowOff>92727</xdr:rowOff>
    </xdr:from>
    <xdr:ext cx="531299" cy="259045"/>
    <xdr:sp macro="" textlink="">
      <xdr:nvSpPr>
        <xdr:cNvPr id="52" name="テキスト ボックス 51"/>
        <xdr:cNvSpPr txBox="1"/>
      </xdr:nvSpPr>
      <xdr:spPr>
        <a:xfrm>
          <a:off x="230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3" name="直線コネクタ 52"/>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27</xdr:row>
      <xdr:rowOff>54627</xdr:rowOff>
    </xdr:from>
    <xdr:ext cx="531299" cy="259045"/>
    <xdr:sp macro="" textlink="">
      <xdr:nvSpPr>
        <xdr:cNvPr id="54" name="テキスト ボックス 53"/>
        <xdr:cNvSpPr txBox="1"/>
      </xdr:nvSpPr>
      <xdr:spPr>
        <a:xfrm>
          <a:off x="230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5" name="議会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66167</xdr:rowOff>
    </xdr:from>
    <xdr:to>
      <xdr:col>24</xdr:col>
      <xdr:colOff>62865</xdr:colOff>
      <xdr:row>37</xdr:row>
      <xdr:rowOff>149225</xdr:rowOff>
    </xdr:to>
    <xdr:cxnSp macro="">
      <xdr:nvCxnSpPr>
        <xdr:cNvPr id="56" name="直線コネクタ 55"/>
        <xdr:cNvCxnSpPr/>
      </xdr:nvCxnSpPr>
      <xdr:spPr>
        <a:xfrm flipV="1">
          <a:off x="4633595" y="5209667"/>
          <a:ext cx="1270" cy="128320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37</xdr:row>
      <xdr:rowOff>153052</xdr:rowOff>
    </xdr:from>
    <xdr:ext cx="469744" cy="259045"/>
    <xdr:sp macro="" textlink="">
      <xdr:nvSpPr>
        <xdr:cNvPr id="57" name="議会費最小値テキスト"/>
        <xdr:cNvSpPr txBox="1"/>
      </xdr:nvSpPr>
      <xdr:spPr>
        <a:xfrm>
          <a:off x="4686300" y="64967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4,875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37</xdr:row>
      <xdr:rowOff>149225</xdr:rowOff>
    </xdr:from>
    <xdr:to>
      <xdr:col>24</xdr:col>
      <xdr:colOff>152400</xdr:colOff>
      <xdr:row>37</xdr:row>
      <xdr:rowOff>149225</xdr:rowOff>
    </xdr:to>
    <xdr:cxnSp macro="">
      <xdr:nvCxnSpPr>
        <xdr:cNvPr id="58" name="直線コネクタ 57"/>
        <xdr:cNvCxnSpPr/>
      </xdr:nvCxnSpPr>
      <xdr:spPr>
        <a:xfrm>
          <a:off x="4546600" y="64928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12844</xdr:rowOff>
    </xdr:from>
    <xdr:ext cx="534377" cy="259045"/>
    <xdr:sp macro="" textlink="">
      <xdr:nvSpPr>
        <xdr:cNvPr id="59" name="議会費最大値テキスト"/>
        <xdr:cNvSpPr txBox="1"/>
      </xdr:nvSpPr>
      <xdr:spPr>
        <a:xfrm>
          <a:off x="4686300" y="49848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14,979</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30</xdr:row>
      <xdr:rowOff>66167</xdr:rowOff>
    </xdr:from>
    <xdr:to>
      <xdr:col>24</xdr:col>
      <xdr:colOff>152400</xdr:colOff>
      <xdr:row>30</xdr:row>
      <xdr:rowOff>66167</xdr:rowOff>
    </xdr:to>
    <xdr:cxnSp macro="">
      <xdr:nvCxnSpPr>
        <xdr:cNvPr id="60" name="直線コネクタ 59"/>
        <xdr:cNvCxnSpPr/>
      </xdr:nvCxnSpPr>
      <xdr:spPr>
        <a:xfrm>
          <a:off x="4546600" y="52096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30</xdr:row>
      <xdr:rowOff>90805</xdr:rowOff>
    </xdr:from>
    <xdr:to>
      <xdr:col>24</xdr:col>
      <xdr:colOff>63500</xdr:colOff>
      <xdr:row>30</xdr:row>
      <xdr:rowOff>138557</xdr:rowOff>
    </xdr:to>
    <xdr:cxnSp macro="">
      <xdr:nvCxnSpPr>
        <xdr:cNvPr id="61" name="直線コネクタ 60"/>
        <xdr:cNvCxnSpPr/>
      </xdr:nvCxnSpPr>
      <xdr:spPr>
        <a:xfrm flipV="1">
          <a:off x="3797300" y="5234305"/>
          <a:ext cx="838200" cy="477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33</xdr:row>
      <xdr:rowOff>163466</xdr:rowOff>
    </xdr:from>
    <xdr:ext cx="469744" cy="259045"/>
    <xdr:sp macro="" textlink="">
      <xdr:nvSpPr>
        <xdr:cNvPr id="62" name="議会費平均値テキスト"/>
        <xdr:cNvSpPr txBox="1"/>
      </xdr:nvSpPr>
      <xdr:spPr>
        <a:xfrm>
          <a:off x="4686300" y="582131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9,593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34</xdr:row>
      <xdr:rowOff>13589</xdr:rowOff>
    </xdr:from>
    <xdr:to>
      <xdr:col>24</xdr:col>
      <xdr:colOff>114300</xdr:colOff>
      <xdr:row>34</xdr:row>
      <xdr:rowOff>115189</xdr:rowOff>
    </xdr:to>
    <xdr:sp macro="" textlink="">
      <xdr:nvSpPr>
        <xdr:cNvPr id="63" name="フローチャート: 判断 62"/>
        <xdr:cNvSpPr/>
      </xdr:nvSpPr>
      <xdr:spPr>
        <a:xfrm>
          <a:off x="4584700" y="58428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30</xdr:row>
      <xdr:rowOff>138557</xdr:rowOff>
    </xdr:from>
    <xdr:to>
      <xdr:col>19</xdr:col>
      <xdr:colOff>177800</xdr:colOff>
      <xdr:row>30</xdr:row>
      <xdr:rowOff>169164</xdr:rowOff>
    </xdr:to>
    <xdr:cxnSp macro="">
      <xdr:nvCxnSpPr>
        <xdr:cNvPr id="64" name="直線コネクタ 63"/>
        <xdr:cNvCxnSpPr/>
      </xdr:nvCxnSpPr>
      <xdr:spPr>
        <a:xfrm flipV="1">
          <a:off x="2908300" y="5282057"/>
          <a:ext cx="889000" cy="306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34</xdr:row>
      <xdr:rowOff>52324</xdr:rowOff>
    </xdr:from>
    <xdr:to>
      <xdr:col>20</xdr:col>
      <xdr:colOff>38100</xdr:colOff>
      <xdr:row>34</xdr:row>
      <xdr:rowOff>153924</xdr:rowOff>
    </xdr:to>
    <xdr:sp macro="" textlink="">
      <xdr:nvSpPr>
        <xdr:cNvPr id="65" name="フローチャート: 判断 64"/>
        <xdr:cNvSpPr/>
      </xdr:nvSpPr>
      <xdr:spPr>
        <a:xfrm>
          <a:off x="3746500" y="58816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34</xdr:row>
      <xdr:rowOff>145051</xdr:rowOff>
    </xdr:from>
    <xdr:ext cx="469744" cy="259045"/>
    <xdr:sp macro="" textlink="">
      <xdr:nvSpPr>
        <xdr:cNvPr id="66" name="テキスト ボックス 65"/>
        <xdr:cNvSpPr txBox="1"/>
      </xdr:nvSpPr>
      <xdr:spPr>
        <a:xfrm>
          <a:off x="3562428" y="59743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30</xdr:row>
      <xdr:rowOff>169164</xdr:rowOff>
    </xdr:from>
    <xdr:to>
      <xdr:col>15</xdr:col>
      <xdr:colOff>50800</xdr:colOff>
      <xdr:row>31</xdr:row>
      <xdr:rowOff>58420</xdr:rowOff>
    </xdr:to>
    <xdr:cxnSp macro="">
      <xdr:nvCxnSpPr>
        <xdr:cNvPr id="67" name="直線コネクタ 66"/>
        <xdr:cNvCxnSpPr/>
      </xdr:nvCxnSpPr>
      <xdr:spPr>
        <a:xfrm flipV="1">
          <a:off x="2019300" y="5312664"/>
          <a:ext cx="889000" cy="607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34</xdr:row>
      <xdr:rowOff>57150</xdr:rowOff>
    </xdr:from>
    <xdr:to>
      <xdr:col>15</xdr:col>
      <xdr:colOff>101600</xdr:colOff>
      <xdr:row>34</xdr:row>
      <xdr:rowOff>158750</xdr:rowOff>
    </xdr:to>
    <xdr:sp macro="" textlink="">
      <xdr:nvSpPr>
        <xdr:cNvPr id="68" name="フローチャート: 判断 67"/>
        <xdr:cNvSpPr/>
      </xdr:nvSpPr>
      <xdr:spPr>
        <a:xfrm>
          <a:off x="2857500" y="58864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34</xdr:row>
      <xdr:rowOff>149877</xdr:rowOff>
    </xdr:from>
    <xdr:ext cx="469744" cy="259045"/>
    <xdr:sp macro="" textlink="">
      <xdr:nvSpPr>
        <xdr:cNvPr id="69" name="テキスト ボックス 68"/>
        <xdr:cNvSpPr txBox="1"/>
      </xdr:nvSpPr>
      <xdr:spPr>
        <a:xfrm>
          <a:off x="2673428" y="59791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30</xdr:row>
      <xdr:rowOff>144018</xdr:rowOff>
    </xdr:from>
    <xdr:to>
      <xdr:col>10</xdr:col>
      <xdr:colOff>114300</xdr:colOff>
      <xdr:row>31</xdr:row>
      <xdr:rowOff>58420</xdr:rowOff>
    </xdr:to>
    <xdr:cxnSp macro="">
      <xdr:nvCxnSpPr>
        <xdr:cNvPr id="70" name="直線コネクタ 69"/>
        <xdr:cNvCxnSpPr/>
      </xdr:nvCxnSpPr>
      <xdr:spPr>
        <a:xfrm>
          <a:off x="1130300" y="5287518"/>
          <a:ext cx="889000" cy="858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34</xdr:row>
      <xdr:rowOff>44323</xdr:rowOff>
    </xdr:from>
    <xdr:to>
      <xdr:col>10</xdr:col>
      <xdr:colOff>165100</xdr:colOff>
      <xdr:row>34</xdr:row>
      <xdr:rowOff>145923</xdr:rowOff>
    </xdr:to>
    <xdr:sp macro="" textlink="">
      <xdr:nvSpPr>
        <xdr:cNvPr id="71" name="フローチャート: 判断 70"/>
        <xdr:cNvSpPr/>
      </xdr:nvSpPr>
      <xdr:spPr>
        <a:xfrm>
          <a:off x="1968500" y="58736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34</xdr:row>
      <xdr:rowOff>137050</xdr:rowOff>
    </xdr:from>
    <xdr:ext cx="469744" cy="259045"/>
    <xdr:sp macro="" textlink="">
      <xdr:nvSpPr>
        <xdr:cNvPr id="72" name="テキスト ボックス 71"/>
        <xdr:cNvSpPr txBox="1"/>
      </xdr:nvSpPr>
      <xdr:spPr>
        <a:xfrm>
          <a:off x="1784428" y="59663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34</xdr:row>
      <xdr:rowOff>762</xdr:rowOff>
    </xdr:from>
    <xdr:to>
      <xdr:col>6</xdr:col>
      <xdr:colOff>38100</xdr:colOff>
      <xdr:row>34</xdr:row>
      <xdr:rowOff>102362</xdr:rowOff>
    </xdr:to>
    <xdr:sp macro="" textlink="">
      <xdr:nvSpPr>
        <xdr:cNvPr id="73" name="フローチャート: 判断 72"/>
        <xdr:cNvSpPr/>
      </xdr:nvSpPr>
      <xdr:spPr>
        <a:xfrm>
          <a:off x="1079500" y="58300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34</xdr:row>
      <xdr:rowOff>93489</xdr:rowOff>
    </xdr:from>
    <xdr:ext cx="469744" cy="259045"/>
    <xdr:sp macro="" textlink="">
      <xdr:nvSpPr>
        <xdr:cNvPr id="74" name="テキスト ボックス 73"/>
        <xdr:cNvSpPr txBox="1"/>
      </xdr:nvSpPr>
      <xdr:spPr>
        <a:xfrm>
          <a:off x="895428" y="59227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5" name="テキスト ボックス 74"/>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6" name="テキスト ボックス 75"/>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7" name="テキスト ボックス 76"/>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8" name="テキスト ボックス 77"/>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9" name="テキスト ボックス 78"/>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30</xdr:row>
      <xdr:rowOff>40005</xdr:rowOff>
    </xdr:from>
    <xdr:to>
      <xdr:col>24</xdr:col>
      <xdr:colOff>114300</xdr:colOff>
      <xdr:row>30</xdr:row>
      <xdr:rowOff>141605</xdr:rowOff>
    </xdr:to>
    <xdr:sp macro="" textlink="">
      <xdr:nvSpPr>
        <xdr:cNvPr id="80" name="楕円 79"/>
        <xdr:cNvSpPr/>
      </xdr:nvSpPr>
      <xdr:spPr>
        <a:xfrm>
          <a:off x="4584700" y="51835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29</xdr:row>
      <xdr:rowOff>139844</xdr:rowOff>
    </xdr:from>
    <xdr:ext cx="534377" cy="259045"/>
    <xdr:sp macro="" textlink="">
      <xdr:nvSpPr>
        <xdr:cNvPr id="81" name="議会費該当値テキスト"/>
        <xdr:cNvSpPr txBox="1"/>
      </xdr:nvSpPr>
      <xdr:spPr>
        <a:xfrm>
          <a:off x="4686300" y="51118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14,785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30</xdr:row>
      <xdr:rowOff>87757</xdr:rowOff>
    </xdr:from>
    <xdr:to>
      <xdr:col>20</xdr:col>
      <xdr:colOff>38100</xdr:colOff>
      <xdr:row>31</xdr:row>
      <xdr:rowOff>17907</xdr:rowOff>
    </xdr:to>
    <xdr:sp macro="" textlink="">
      <xdr:nvSpPr>
        <xdr:cNvPr id="82" name="楕円 81"/>
        <xdr:cNvSpPr/>
      </xdr:nvSpPr>
      <xdr:spPr>
        <a:xfrm>
          <a:off x="3746500" y="52312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29</xdr:row>
      <xdr:rowOff>34434</xdr:rowOff>
    </xdr:from>
    <xdr:ext cx="534377" cy="259045"/>
    <xdr:sp macro="" textlink="">
      <xdr:nvSpPr>
        <xdr:cNvPr id="83" name="テキスト ボックス 82"/>
        <xdr:cNvSpPr txBox="1"/>
      </xdr:nvSpPr>
      <xdr:spPr>
        <a:xfrm>
          <a:off x="3530111" y="50064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14,409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30</xdr:row>
      <xdr:rowOff>118364</xdr:rowOff>
    </xdr:from>
    <xdr:to>
      <xdr:col>15</xdr:col>
      <xdr:colOff>101600</xdr:colOff>
      <xdr:row>31</xdr:row>
      <xdr:rowOff>48514</xdr:rowOff>
    </xdr:to>
    <xdr:sp macro="" textlink="">
      <xdr:nvSpPr>
        <xdr:cNvPr id="84" name="楕円 83"/>
        <xdr:cNvSpPr/>
      </xdr:nvSpPr>
      <xdr:spPr>
        <a:xfrm>
          <a:off x="2857500" y="52618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29</xdr:row>
      <xdr:rowOff>65041</xdr:rowOff>
    </xdr:from>
    <xdr:ext cx="534377" cy="259045"/>
    <xdr:sp macro="" textlink="">
      <xdr:nvSpPr>
        <xdr:cNvPr id="85" name="テキスト ボックス 84"/>
        <xdr:cNvSpPr txBox="1"/>
      </xdr:nvSpPr>
      <xdr:spPr>
        <a:xfrm>
          <a:off x="2641111" y="50370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14,168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31</xdr:row>
      <xdr:rowOff>7620</xdr:rowOff>
    </xdr:from>
    <xdr:to>
      <xdr:col>10</xdr:col>
      <xdr:colOff>165100</xdr:colOff>
      <xdr:row>31</xdr:row>
      <xdr:rowOff>109220</xdr:rowOff>
    </xdr:to>
    <xdr:sp macro="" textlink="">
      <xdr:nvSpPr>
        <xdr:cNvPr id="86" name="楕円 85"/>
        <xdr:cNvSpPr/>
      </xdr:nvSpPr>
      <xdr:spPr>
        <a:xfrm>
          <a:off x="1968500" y="53225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29</xdr:row>
      <xdr:rowOff>125747</xdr:rowOff>
    </xdr:from>
    <xdr:ext cx="534377" cy="259045"/>
    <xdr:sp macro="" textlink="">
      <xdr:nvSpPr>
        <xdr:cNvPr id="87" name="テキスト ボックス 86"/>
        <xdr:cNvSpPr txBox="1"/>
      </xdr:nvSpPr>
      <xdr:spPr>
        <a:xfrm>
          <a:off x="1752111" y="50977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13,690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30</xdr:row>
      <xdr:rowOff>93218</xdr:rowOff>
    </xdr:from>
    <xdr:to>
      <xdr:col>6</xdr:col>
      <xdr:colOff>38100</xdr:colOff>
      <xdr:row>31</xdr:row>
      <xdr:rowOff>23368</xdr:rowOff>
    </xdr:to>
    <xdr:sp macro="" textlink="">
      <xdr:nvSpPr>
        <xdr:cNvPr id="88" name="楕円 87"/>
        <xdr:cNvSpPr/>
      </xdr:nvSpPr>
      <xdr:spPr>
        <a:xfrm>
          <a:off x="1079500" y="52367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29</xdr:row>
      <xdr:rowOff>39895</xdr:rowOff>
    </xdr:from>
    <xdr:ext cx="534377" cy="259045"/>
    <xdr:sp macro="" textlink="">
      <xdr:nvSpPr>
        <xdr:cNvPr id="89" name="テキスト ボックス 88"/>
        <xdr:cNvSpPr txBox="1"/>
      </xdr:nvSpPr>
      <xdr:spPr>
        <a:xfrm>
          <a:off x="863111" y="50119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14,366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0" name="正方形/長方形 89"/>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1" name="正方形/長方形 90"/>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2" name="正方形/長方形 91"/>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3" name="正方形/長方形 92"/>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4" name="正方形/長方形 93"/>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54,294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5" name="正方形/長方形 94"/>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山形県平均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6" name="正方形/長方形 95"/>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86,569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7" name="正方形/長方形 96"/>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8" name="テキスト ボックス 97"/>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9" name="直線コネクタ 98"/>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59</xdr:row>
      <xdr:rowOff>98878</xdr:rowOff>
    </xdr:from>
    <xdr:to>
      <xdr:col>28</xdr:col>
      <xdr:colOff>114300</xdr:colOff>
      <xdr:row>59</xdr:row>
      <xdr:rowOff>98878</xdr:rowOff>
    </xdr:to>
    <xdr:cxnSp macro="">
      <xdr:nvCxnSpPr>
        <xdr:cNvPr id="100" name="直線コネクタ 99"/>
        <xdr:cNvCxnSpPr/>
      </xdr:nvCxnSpPr>
      <xdr:spPr>
        <a:xfrm>
          <a:off x="762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58</xdr:row>
      <xdr:rowOff>128105</xdr:rowOff>
    </xdr:from>
    <xdr:ext cx="248786" cy="259045"/>
    <xdr:sp macro="" textlink="">
      <xdr:nvSpPr>
        <xdr:cNvPr id="101" name="テキスト ボックス 100"/>
        <xdr:cNvSpPr txBox="1"/>
      </xdr:nvSpPr>
      <xdr:spPr>
        <a:xfrm>
          <a:off x="513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115207</xdr:rowOff>
    </xdr:from>
    <xdr:to>
      <xdr:col>28</xdr:col>
      <xdr:colOff>114300</xdr:colOff>
      <xdr:row>57</xdr:row>
      <xdr:rowOff>115207</xdr:rowOff>
    </xdr:to>
    <xdr:cxnSp macro="">
      <xdr:nvCxnSpPr>
        <xdr:cNvPr id="102" name="直線コネクタ 101"/>
        <xdr:cNvCxnSpPr/>
      </xdr:nvCxnSpPr>
      <xdr:spPr>
        <a:xfrm>
          <a:off x="762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56</xdr:row>
      <xdr:rowOff>144434</xdr:rowOff>
    </xdr:from>
    <xdr:ext cx="595419" cy="259045"/>
    <xdr:sp macro="" textlink="">
      <xdr:nvSpPr>
        <xdr:cNvPr id="103" name="テキスト ボックス 102"/>
        <xdr:cNvSpPr txBox="1"/>
      </xdr:nvSpPr>
      <xdr:spPr>
        <a:xfrm>
          <a:off x="166581" y="9745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131535</xdr:rowOff>
    </xdr:from>
    <xdr:to>
      <xdr:col>28</xdr:col>
      <xdr:colOff>114300</xdr:colOff>
      <xdr:row>55</xdr:row>
      <xdr:rowOff>131535</xdr:rowOff>
    </xdr:to>
    <xdr:cxnSp macro="">
      <xdr:nvCxnSpPr>
        <xdr:cNvPr id="104" name="直線コネクタ 103"/>
        <xdr:cNvCxnSpPr/>
      </xdr:nvCxnSpPr>
      <xdr:spPr>
        <a:xfrm>
          <a:off x="762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54</xdr:row>
      <xdr:rowOff>160762</xdr:rowOff>
    </xdr:from>
    <xdr:ext cx="595419" cy="259045"/>
    <xdr:sp macro="" textlink="">
      <xdr:nvSpPr>
        <xdr:cNvPr id="105" name="テキスト ボックス 104"/>
        <xdr:cNvSpPr txBox="1"/>
      </xdr:nvSpPr>
      <xdr:spPr>
        <a:xfrm>
          <a:off x="166581" y="9419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147865</xdr:rowOff>
    </xdr:from>
    <xdr:to>
      <xdr:col>28</xdr:col>
      <xdr:colOff>114300</xdr:colOff>
      <xdr:row>53</xdr:row>
      <xdr:rowOff>147865</xdr:rowOff>
    </xdr:to>
    <xdr:cxnSp macro="">
      <xdr:nvCxnSpPr>
        <xdr:cNvPr id="106" name="直線コネクタ 105"/>
        <xdr:cNvCxnSpPr/>
      </xdr:nvCxnSpPr>
      <xdr:spPr>
        <a:xfrm>
          <a:off x="762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5642</xdr:rowOff>
    </xdr:from>
    <xdr:ext cx="595419" cy="259045"/>
    <xdr:sp macro="" textlink="">
      <xdr:nvSpPr>
        <xdr:cNvPr id="107" name="テキスト ボックス 106"/>
        <xdr:cNvSpPr txBox="1"/>
      </xdr:nvSpPr>
      <xdr:spPr>
        <a:xfrm>
          <a:off x="166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51</xdr:row>
      <xdr:rowOff>164193</xdr:rowOff>
    </xdr:from>
    <xdr:to>
      <xdr:col>28</xdr:col>
      <xdr:colOff>114300</xdr:colOff>
      <xdr:row>51</xdr:row>
      <xdr:rowOff>164193</xdr:rowOff>
    </xdr:to>
    <xdr:cxnSp macro="">
      <xdr:nvCxnSpPr>
        <xdr:cNvPr id="108" name="直線コネクタ 107"/>
        <xdr:cNvCxnSpPr/>
      </xdr:nvCxnSpPr>
      <xdr:spPr>
        <a:xfrm>
          <a:off x="762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51</xdr:row>
      <xdr:rowOff>21970</xdr:rowOff>
    </xdr:from>
    <xdr:ext cx="685572" cy="259045"/>
    <xdr:sp macro="" textlink="">
      <xdr:nvSpPr>
        <xdr:cNvPr id="109" name="テキスト ボックス 108"/>
        <xdr:cNvSpPr txBox="1"/>
      </xdr:nvSpPr>
      <xdr:spPr>
        <a:xfrm>
          <a:off x="76428" y="8765920"/>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9072</xdr:rowOff>
    </xdr:from>
    <xdr:to>
      <xdr:col>28</xdr:col>
      <xdr:colOff>114300</xdr:colOff>
      <xdr:row>50</xdr:row>
      <xdr:rowOff>9072</xdr:rowOff>
    </xdr:to>
    <xdr:cxnSp macro="">
      <xdr:nvCxnSpPr>
        <xdr:cNvPr id="110" name="直線コネクタ 109"/>
        <xdr:cNvCxnSpPr/>
      </xdr:nvCxnSpPr>
      <xdr:spPr>
        <a:xfrm>
          <a:off x="762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49</xdr:row>
      <xdr:rowOff>38299</xdr:rowOff>
    </xdr:from>
    <xdr:ext cx="685572" cy="259045"/>
    <xdr:sp macro="" textlink="">
      <xdr:nvSpPr>
        <xdr:cNvPr id="111" name="テキスト ボックス 110"/>
        <xdr:cNvSpPr txBox="1"/>
      </xdr:nvSpPr>
      <xdr:spPr>
        <a:xfrm>
          <a:off x="76428" y="8439349"/>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2" name="直線コネクタ 111"/>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47</xdr:row>
      <xdr:rowOff>54627</xdr:rowOff>
    </xdr:from>
    <xdr:ext cx="685572" cy="259045"/>
    <xdr:sp macro="" textlink="">
      <xdr:nvSpPr>
        <xdr:cNvPr id="113" name="テキスト ボックス 112"/>
        <xdr:cNvSpPr txBox="1"/>
      </xdr:nvSpPr>
      <xdr:spPr>
        <a:xfrm>
          <a:off x="76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4" name="総務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17399</xdr:rowOff>
    </xdr:from>
    <xdr:to>
      <xdr:col>24</xdr:col>
      <xdr:colOff>62865</xdr:colOff>
      <xdr:row>59</xdr:row>
      <xdr:rowOff>25679</xdr:rowOff>
    </xdr:to>
    <xdr:cxnSp macro="">
      <xdr:nvCxnSpPr>
        <xdr:cNvPr id="115" name="直線コネクタ 114"/>
        <xdr:cNvCxnSpPr/>
      </xdr:nvCxnSpPr>
      <xdr:spPr>
        <a:xfrm flipV="1">
          <a:off x="4633595" y="8589899"/>
          <a:ext cx="1270" cy="155133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59</xdr:row>
      <xdr:rowOff>29506</xdr:rowOff>
    </xdr:from>
    <xdr:ext cx="534377" cy="259045"/>
    <xdr:sp macro="" textlink="">
      <xdr:nvSpPr>
        <xdr:cNvPr id="116" name="総務費最小値テキスト"/>
        <xdr:cNvSpPr txBox="1"/>
      </xdr:nvSpPr>
      <xdr:spPr>
        <a:xfrm>
          <a:off x="4686300" y="101450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67,244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59</xdr:row>
      <xdr:rowOff>25679</xdr:rowOff>
    </xdr:from>
    <xdr:to>
      <xdr:col>24</xdr:col>
      <xdr:colOff>152400</xdr:colOff>
      <xdr:row>59</xdr:row>
      <xdr:rowOff>25679</xdr:rowOff>
    </xdr:to>
    <xdr:cxnSp macro="">
      <xdr:nvCxnSpPr>
        <xdr:cNvPr id="117" name="直線コネクタ 116"/>
        <xdr:cNvCxnSpPr/>
      </xdr:nvCxnSpPr>
      <xdr:spPr>
        <a:xfrm>
          <a:off x="4546600" y="101412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48</xdr:row>
      <xdr:rowOff>135526</xdr:rowOff>
    </xdr:from>
    <xdr:ext cx="690189" cy="259045"/>
    <xdr:sp macro="" textlink="">
      <xdr:nvSpPr>
        <xdr:cNvPr id="118" name="総務費最大値テキスト"/>
        <xdr:cNvSpPr txBox="1"/>
      </xdr:nvSpPr>
      <xdr:spPr>
        <a:xfrm>
          <a:off x="4686300" y="8365126"/>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1,492,350</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50</xdr:row>
      <xdr:rowOff>17399</xdr:rowOff>
    </xdr:from>
    <xdr:to>
      <xdr:col>24</xdr:col>
      <xdr:colOff>152400</xdr:colOff>
      <xdr:row>50</xdr:row>
      <xdr:rowOff>17399</xdr:rowOff>
    </xdr:to>
    <xdr:cxnSp macro="">
      <xdr:nvCxnSpPr>
        <xdr:cNvPr id="119" name="直線コネクタ 118"/>
        <xdr:cNvCxnSpPr/>
      </xdr:nvCxnSpPr>
      <xdr:spPr>
        <a:xfrm>
          <a:off x="4546600" y="85898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58</xdr:row>
      <xdr:rowOff>130488</xdr:rowOff>
    </xdr:from>
    <xdr:to>
      <xdr:col>24</xdr:col>
      <xdr:colOff>63500</xdr:colOff>
      <xdr:row>58</xdr:row>
      <xdr:rowOff>135781</xdr:rowOff>
    </xdr:to>
    <xdr:cxnSp macro="">
      <xdr:nvCxnSpPr>
        <xdr:cNvPr id="120" name="直線コネクタ 119"/>
        <xdr:cNvCxnSpPr/>
      </xdr:nvCxnSpPr>
      <xdr:spPr>
        <a:xfrm>
          <a:off x="3797300" y="10074588"/>
          <a:ext cx="838200" cy="52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57</xdr:row>
      <xdr:rowOff>102588</xdr:rowOff>
    </xdr:from>
    <xdr:ext cx="599010" cy="259045"/>
    <xdr:sp macro="" textlink="">
      <xdr:nvSpPr>
        <xdr:cNvPr id="121" name="総務費平均値テキスト"/>
        <xdr:cNvSpPr txBox="1"/>
      </xdr:nvSpPr>
      <xdr:spPr>
        <a:xfrm>
          <a:off x="4686300" y="9875238"/>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128,442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58</xdr:row>
      <xdr:rowOff>79711</xdr:rowOff>
    </xdr:from>
    <xdr:to>
      <xdr:col>24</xdr:col>
      <xdr:colOff>114300</xdr:colOff>
      <xdr:row>59</xdr:row>
      <xdr:rowOff>9861</xdr:rowOff>
    </xdr:to>
    <xdr:sp macro="" textlink="">
      <xdr:nvSpPr>
        <xdr:cNvPr id="122" name="フローチャート: 判断 121"/>
        <xdr:cNvSpPr/>
      </xdr:nvSpPr>
      <xdr:spPr>
        <a:xfrm>
          <a:off x="4584700" y="100238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58</xdr:row>
      <xdr:rowOff>67784</xdr:rowOff>
    </xdr:from>
    <xdr:to>
      <xdr:col>19</xdr:col>
      <xdr:colOff>177800</xdr:colOff>
      <xdr:row>58</xdr:row>
      <xdr:rowOff>130488</xdr:rowOff>
    </xdr:to>
    <xdr:cxnSp macro="">
      <xdr:nvCxnSpPr>
        <xdr:cNvPr id="123" name="直線コネクタ 122"/>
        <xdr:cNvCxnSpPr/>
      </xdr:nvCxnSpPr>
      <xdr:spPr>
        <a:xfrm>
          <a:off x="2908300" y="10011884"/>
          <a:ext cx="889000" cy="627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58</xdr:row>
      <xdr:rowOff>79711</xdr:rowOff>
    </xdr:from>
    <xdr:to>
      <xdr:col>20</xdr:col>
      <xdr:colOff>38100</xdr:colOff>
      <xdr:row>59</xdr:row>
      <xdr:rowOff>9861</xdr:rowOff>
    </xdr:to>
    <xdr:sp macro="" textlink="">
      <xdr:nvSpPr>
        <xdr:cNvPr id="124" name="フローチャート: 判断 123"/>
        <xdr:cNvSpPr/>
      </xdr:nvSpPr>
      <xdr:spPr>
        <a:xfrm>
          <a:off x="3746500" y="100238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59</xdr:row>
      <xdr:rowOff>988</xdr:rowOff>
    </xdr:from>
    <xdr:ext cx="599010" cy="259045"/>
    <xdr:sp macro="" textlink="">
      <xdr:nvSpPr>
        <xdr:cNvPr id="125" name="テキスト ボックス 124"/>
        <xdr:cNvSpPr txBox="1"/>
      </xdr:nvSpPr>
      <xdr:spPr>
        <a:xfrm>
          <a:off x="3497795" y="1011653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128,442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58</xdr:row>
      <xdr:rowOff>67784</xdr:rowOff>
    </xdr:from>
    <xdr:to>
      <xdr:col>15</xdr:col>
      <xdr:colOff>50800</xdr:colOff>
      <xdr:row>58</xdr:row>
      <xdr:rowOff>89429</xdr:rowOff>
    </xdr:to>
    <xdr:cxnSp macro="">
      <xdr:nvCxnSpPr>
        <xdr:cNvPr id="126" name="直線コネクタ 125"/>
        <xdr:cNvCxnSpPr/>
      </xdr:nvCxnSpPr>
      <xdr:spPr>
        <a:xfrm flipV="1">
          <a:off x="2019300" y="10011884"/>
          <a:ext cx="889000" cy="216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58</xdr:row>
      <xdr:rowOff>74127</xdr:rowOff>
    </xdr:from>
    <xdr:to>
      <xdr:col>15</xdr:col>
      <xdr:colOff>101600</xdr:colOff>
      <xdr:row>59</xdr:row>
      <xdr:rowOff>4277</xdr:rowOff>
    </xdr:to>
    <xdr:sp macro="" textlink="">
      <xdr:nvSpPr>
        <xdr:cNvPr id="127" name="フローチャート: 判断 126"/>
        <xdr:cNvSpPr/>
      </xdr:nvSpPr>
      <xdr:spPr>
        <a:xfrm>
          <a:off x="2857500" y="100182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58</xdr:row>
      <xdr:rowOff>166854</xdr:rowOff>
    </xdr:from>
    <xdr:ext cx="599010" cy="259045"/>
    <xdr:sp macro="" textlink="">
      <xdr:nvSpPr>
        <xdr:cNvPr id="128" name="テキスト ボックス 127"/>
        <xdr:cNvSpPr txBox="1"/>
      </xdr:nvSpPr>
      <xdr:spPr>
        <a:xfrm>
          <a:off x="2608795" y="1011095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133,571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58</xdr:row>
      <xdr:rowOff>70086</xdr:rowOff>
    </xdr:from>
    <xdr:to>
      <xdr:col>10</xdr:col>
      <xdr:colOff>114300</xdr:colOff>
      <xdr:row>58</xdr:row>
      <xdr:rowOff>89429</xdr:rowOff>
    </xdr:to>
    <xdr:cxnSp macro="">
      <xdr:nvCxnSpPr>
        <xdr:cNvPr id="129" name="直線コネクタ 128"/>
        <xdr:cNvCxnSpPr/>
      </xdr:nvCxnSpPr>
      <xdr:spPr>
        <a:xfrm>
          <a:off x="1130300" y="10014186"/>
          <a:ext cx="889000" cy="193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58</xdr:row>
      <xdr:rowOff>74029</xdr:rowOff>
    </xdr:from>
    <xdr:to>
      <xdr:col>10</xdr:col>
      <xdr:colOff>165100</xdr:colOff>
      <xdr:row>59</xdr:row>
      <xdr:rowOff>4179</xdr:rowOff>
    </xdr:to>
    <xdr:sp macro="" textlink="">
      <xdr:nvSpPr>
        <xdr:cNvPr id="130" name="フローチャート: 判断 129"/>
        <xdr:cNvSpPr/>
      </xdr:nvSpPr>
      <xdr:spPr>
        <a:xfrm>
          <a:off x="1968500" y="100181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58</xdr:row>
      <xdr:rowOff>166756</xdr:rowOff>
    </xdr:from>
    <xdr:ext cx="599010" cy="259045"/>
    <xdr:sp macro="" textlink="">
      <xdr:nvSpPr>
        <xdr:cNvPr id="131" name="テキスト ボックス 130"/>
        <xdr:cNvSpPr txBox="1"/>
      </xdr:nvSpPr>
      <xdr:spPr>
        <a:xfrm>
          <a:off x="1719795" y="1011085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133,661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80280</xdr:rowOff>
    </xdr:from>
    <xdr:to>
      <xdr:col>6</xdr:col>
      <xdr:colOff>38100</xdr:colOff>
      <xdr:row>59</xdr:row>
      <xdr:rowOff>10430</xdr:rowOff>
    </xdr:to>
    <xdr:sp macro="" textlink="">
      <xdr:nvSpPr>
        <xdr:cNvPr id="132" name="フローチャート: 判断 131"/>
        <xdr:cNvSpPr/>
      </xdr:nvSpPr>
      <xdr:spPr>
        <a:xfrm>
          <a:off x="1079500" y="100243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59</xdr:row>
      <xdr:rowOff>1557</xdr:rowOff>
    </xdr:from>
    <xdr:ext cx="599010" cy="259045"/>
    <xdr:sp macro="" textlink="">
      <xdr:nvSpPr>
        <xdr:cNvPr id="133" name="テキスト ボックス 132"/>
        <xdr:cNvSpPr txBox="1"/>
      </xdr:nvSpPr>
      <xdr:spPr>
        <a:xfrm>
          <a:off x="830795" y="1011710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127,918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4" name="テキスト ボックス 133"/>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5" name="テキスト ボックス 134"/>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6" name="テキスト ボックス 135"/>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7" name="テキスト ボックス 136"/>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8" name="テキスト ボックス 137"/>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58</xdr:row>
      <xdr:rowOff>84981</xdr:rowOff>
    </xdr:from>
    <xdr:to>
      <xdr:col>24</xdr:col>
      <xdr:colOff>114300</xdr:colOff>
      <xdr:row>59</xdr:row>
      <xdr:rowOff>15131</xdr:rowOff>
    </xdr:to>
    <xdr:sp macro="" textlink="">
      <xdr:nvSpPr>
        <xdr:cNvPr id="139" name="楕円 138"/>
        <xdr:cNvSpPr/>
      </xdr:nvSpPr>
      <xdr:spPr>
        <a:xfrm>
          <a:off x="4584700" y="100290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58</xdr:row>
      <xdr:rowOff>58137</xdr:rowOff>
    </xdr:from>
    <xdr:ext cx="599010" cy="259045"/>
    <xdr:sp macro="" textlink="">
      <xdr:nvSpPr>
        <xdr:cNvPr id="140" name="総務費該当値テキスト"/>
        <xdr:cNvSpPr txBox="1"/>
      </xdr:nvSpPr>
      <xdr:spPr>
        <a:xfrm>
          <a:off x="4686300" y="1000223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123,600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58</xdr:row>
      <xdr:rowOff>79688</xdr:rowOff>
    </xdr:from>
    <xdr:to>
      <xdr:col>20</xdr:col>
      <xdr:colOff>38100</xdr:colOff>
      <xdr:row>59</xdr:row>
      <xdr:rowOff>9838</xdr:rowOff>
    </xdr:to>
    <xdr:sp macro="" textlink="">
      <xdr:nvSpPr>
        <xdr:cNvPr id="141" name="楕円 140"/>
        <xdr:cNvSpPr/>
      </xdr:nvSpPr>
      <xdr:spPr>
        <a:xfrm>
          <a:off x="3746500" y="100237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57</xdr:row>
      <xdr:rowOff>26365</xdr:rowOff>
    </xdr:from>
    <xdr:ext cx="599010" cy="259045"/>
    <xdr:sp macro="" textlink="">
      <xdr:nvSpPr>
        <xdr:cNvPr id="142" name="テキスト ボックス 141"/>
        <xdr:cNvSpPr txBox="1"/>
      </xdr:nvSpPr>
      <xdr:spPr>
        <a:xfrm>
          <a:off x="3497795" y="979901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128,462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58</xdr:row>
      <xdr:rowOff>16984</xdr:rowOff>
    </xdr:from>
    <xdr:to>
      <xdr:col>15</xdr:col>
      <xdr:colOff>101600</xdr:colOff>
      <xdr:row>58</xdr:row>
      <xdr:rowOff>118584</xdr:rowOff>
    </xdr:to>
    <xdr:sp macro="" textlink="">
      <xdr:nvSpPr>
        <xdr:cNvPr id="143" name="楕円 142"/>
        <xdr:cNvSpPr/>
      </xdr:nvSpPr>
      <xdr:spPr>
        <a:xfrm>
          <a:off x="2857500" y="99610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56</xdr:row>
      <xdr:rowOff>135111</xdr:rowOff>
    </xdr:from>
    <xdr:ext cx="599010" cy="259045"/>
    <xdr:sp macro="" textlink="">
      <xdr:nvSpPr>
        <xdr:cNvPr id="144" name="テキスト ボックス 143"/>
        <xdr:cNvSpPr txBox="1"/>
      </xdr:nvSpPr>
      <xdr:spPr>
        <a:xfrm>
          <a:off x="2608795" y="973631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186,064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58</xdr:row>
      <xdr:rowOff>38629</xdr:rowOff>
    </xdr:from>
    <xdr:to>
      <xdr:col>10</xdr:col>
      <xdr:colOff>165100</xdr:colOff>
      <xdr:row>58</xdr:row>
      <xdr:rowOff>140229</xdr:rowOff>
    </xdr:to>
    <xdr:sp macro="" textlink="">
      <xdr:nvSpPr>
        <xdr:cNvPr id="145" name="楕円 144"/>
        <xdr:cNvSpPr/>
      </xdr:nvSpPr>
      <xdr:spPr>
        <a:xfrm>
          <a:off x="1968500" y="99827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56</xdr:row>
      <xdr:rowOff>156756</xdr:rowOff>
    </xdr:from>
    <xdr:ext cx="599010" cy="259045"/>
    <xdr:sp macro="" textlink="">
      <xdr:nvSpPr>
        <xdr:cNvPr id="146" name="テキスト ボックス 145"/>
        <xdr:cNvSpPr txBox="1"/>
      </xdr:nvSpPr>
      <xdr:spPr>
        <a:xfrm>
          <a:off x="1719795" y="975795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166,181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19286</xdr:rowOff>
    </xdr:from>
    <xdr:to>
      <xdr:col>6</xdr:col>
      <xdr:colOff>38100</xdr:colOff>
      <xdr:row>58</xdr:row>
      <xdr:rowOff>120886</xdr:rowOff>
    </xdr:to>
    <xdr:sp macro="" textlink="">
      <xdr:nvSpPr>
        <xdr:cNvPr id="147" name="楕円 146"/>
        <xdr:cNvSpPr/>
      </xdr:nvSpPr>
      <xdr:spPr>
        <a:xfrm>
          <a:off x="1079500" y="99633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56</xdr:row>
      <xdr:rowOff>137413</xdr:rowOff>
    </xdr:from>
    <xdr:ext cx="599010" cy="259045"/>
    <xdr:sp macro="" textlink="">
      <xdr:nvSpPr>
        <xdr:cNvPr id="148" name="テキスト ボックス 147"/>
        <xdr:cNvSpPr txBox="1"/>
      </xdr:nvSpPr>
      <xdr:spPr>
        <a:xfrm>
          <a:off x="830795" y="973861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183,950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9" name="正方形/長方形 148"/>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50" name="正方形/長方形 149"/>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1" name="正方形/長方形 150"/>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2" name="正方形/長方形 151"/>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3" name="正方形/長方形 152"/>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171,106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4" name="正方形/長方形 153"/>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山形県平均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5" name="正方形/長方形 154"/>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156,426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6" name="正方形/長方形 155"/>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7" name="テキスト ボックス 156"/>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8" name="直線コネクタ 157"/>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80</xdr:row>
      <xdr:rowOff>111777</xdr:rowOff>
    </xdr:from>
    <xdr:ext cx="248786" cy="259045"/>
    <xdr:sp macro="" textlink="">
      <xdr:nvSpPr>
        <xdr:cNvPr id="159" name="テキスト ボックス 158"/>
        <xdr:cNvSpPr txBox="1"/>
      </xdr:nvSpPr>
      <xdr:spPr>
        <a:xfrm>
          <a:off x="513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78</xdr:row>
      <xdr:rowOff>25400</xdr:rowOff>
    </xdr:from>
    <xdr:to>
      <xdr:col>28</xdr:col>
      <xdr:colOff>114300</xdr:colOff>
      <xdr:row>78</xdr:row>
      <xdr:rowOff>25400</xdr:rowOff>
    </xdr:to>
    <xdr:cxnSp macro="">
      <xdr:nvCxnSpPr>
        <xdr:cNvPr id="160" name="直線コネクタ 159"/>
        <xdr:cNvCxnSpPr/>
      </xdr:nvCxnSpPr>
      <xdr:spPr>
        <a:xfrm>
          <a:off x="762000" y="1339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77</xdr:row>
      <xdr:rowOff>54627</xdr:rowOff>
    </xdr:from>
    <xdr:ext cx="595419" cy="259045"/>
    <xdr:sp macro="" textlink="">
      <xdr:nvSpPr>
        <xdr:cNvPr id="161" name="テキスト ボックス 160"/>
        <xdr:cNvSpPr txBox="1"/>
      </xdr:nvSpPr>
      <xdr:spPr>
        <a:xfrm>
          <a:off x="166581" y="13256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62" name="直線コネクタ 161"/>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168927</xdr:rowOff>
    </xdr:from>
    <xdr:ext cx="595419" cy="259045"/>
    <xdr:sp macro="" textlink="">
      <xdr:nvSpPr>
        <xdr:cNvPr id="163" name="テキスト ボックス 162"/>
        <xdr:cNvSpPr txBox="1"/>
      </xdr:nvSpPr>
      <xdr:spPr>
        <a:xfrm>
          <a:off x="166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71</xdr:row>
      <xdr:rowOff>82550</xdr:rowOff>
    </xdr:from>
    <xdr:to>
      <xdr:col>28</xdr:col>
      <xdr:colOff>114300</xdr:colOff>
      <xdr:row>71</xdr:row>
      <xdr:rowOff>82550</xdr:rowOff>
    </xdr:to>
    <xdr:cxnSp macro="">
      <xdr:nvCxnSpPr>
        <xdr:cNvPr id="164" name="直線コネクタ 163"/>
        <xdr:cNvCxnSpPr/>
      </xdr:nvCxnSpPr>
      <xdr:spPr>
        <a:xfrm>
          <a:off x="762000" y="1225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70</xdr:row>
      <xdr:rowOff>111777</xdr:rowOff>
    </xdr:from>
    <xdr:ext cx="595419" cy="259045"/>
    <xdr:sp macro="" textlink="">
      <xdr:nvSpPr>
        <xdr:cNvPr id="165" name="テキスト ボックス 164"/>
        <xdr:cNvSpPr txBox="1"/>
      </xdr:nvSpPr>
      <xdr:spPr>
        <a:xfrm>
          <a:off x="166581" y="12113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6" name="直線コネクタ 165"/>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67" name="テキスト ボックス 166"/>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68" name="民生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71</xdr:row>
      <xdr:rowOff>20937</xdr:rowOff>
    </xdr:from>
    <xdr:to>
      <xdr:col>24</xdr:col>
      <xdr:colOff>62865</xdr:colOff>
      <xdr:row>77</xdr:row>
      <xdr:rowOff>143946</xdr:rowOff>
    </xdr:to>
    <xdr:cxnSp macro="">
      <xdr:nvCxnSpPr>
        <xdr:cNvPr id="169" name="直線コネクタ 168"/>
        <xdr:cNvCxnSpPr/>
      </xdr:nvCxnSpPr>
      <xdr:spPr>
        <a:xfrm flipV="1">
          <a:off x="4633595" y="12193887"/>
          <a:ext cx="1270" cy="115170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77</xdr:row>
      <xdr:rowOff>147773</xdr:rowOff>
    </xdr:from>
    <xdr:ext cx="599010" cy="259045"/>
    <xdr:sp macro="" textlink="">
      <xdr:nvSpPr>
        <xdr:cNvPr id="170" name="民生費最小値テキスト"/>
        <xdr:cNvSpPr txBox="1"/>
      </xdr:nvSpPr>
      <xdr:spPr>
        <a:xfrm>
          <a:off x="4686300" y="1334942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109,257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77</xdr:row>
      <xdr:rowOff>143946</xdr:rowOff>
    </xdr:from>
    <xdr:to>
      <xdr:col>24</xdr:col>
      <xdr:colOff>152400</xdr:colOff>
      <xdr:row>77</xdr:row>
      <xdr:rowOff>143946</xdr:rowOff>
    </xdr:to>
    <xdr:cxnSp macro="">
      <xdr:nvCxnSpPr>
        <xdr:cNvPr id="171" name="直線コネクタ 170"/>
        <xdr:cNvCxnSpPr/>
      </xdr:nvCxnSpPr>
      <xdr:spPr>
        <a:xfrm>
          <a:off x="4546600" y="133455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139064</xdr:rowOff>
    </xdr:from>
    <xdr:ext cx="599010" cy="259045"/>
    <xdr:sp macro="" textlink="">
      <xdr:nvSpPr>
        <xdr:cNvPr id="172" name="民生費最大値テキスト"/>
        <xdr:cNvSpPr txBox="1"/>
      </xdr:nvSpPr>
      <xdr:spPr>
        <a:xfrm>
          <a:off x="4686300" y="1196911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310,781</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71</xdr:row>
      <xdr:rowOff>20937</xdr:rowOff>
    </xdr:from>
    <xdr:to>
      <xdr:col>24</xdr:col>
      <xdr:colOff>152400</xdr:colOff>
      <xdr:row>71</xdr:row>
      <xdr:rowOff>20937</xdr:rowOff>
    </xdr:to>
    <xdr:cxnSp macro="">
      <xdr:nvCxnSpPr>
        <xdr:cNvPr id="173" name="直線コネクタ 172"/>
        <xdr:cNvCxnSpPr/>
      </xdr:nvCxnSpPr>
      <xdr:spPr>
        <a:xfrm>
          <a:off x="4546600" y="121938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75</xdr:row>
      <xdr:rowOff>128967</xdr:rowOff>
    </xdr:from>
    <xdr:to>
      <xdr:col>24</xdr:col>
      <xdr:colOff>63500</xdr:colOff>
      <xdr:row>76</xdr:row>
      <xdr:rowOff>55981</xdr:rowOff>
    </xdr:to>
    <xdr:cxnSp macro="">
      <xdr:nvCxnSpPr>
        <xdr:cNvPr id="174" name="直線コネクタ 173"/>
        <xdr:cNvCxnSpPr/>
      </xdr:nvCxnSpPr>
      <xdr:spPr>
        <a:xfrm flipV="1">
          <a:off x="3797300" y="12987717"/>
          <a:ext cx="838200" cy="984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75</xdr:row>
      <xdr:rowOff>105892</xdr:rowOff>
    </xdr:from>
    <xdr:ext cx="599010" cy="259045"/>
    <xdr:sp macro="" textlink="">
      <xdr:nvSpPr>
        <xdr:cNvPr id="175" name="民生費平均値テキスト"/>
        <xdr:cNvSpPr txBox="1"/>
      </xdr:nvSpPr>
      <xdr:spPr>
        <a:xfrm>
          <a:off x="4686300" y="12964642"/>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163,252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75</xdr:row>
      <xdr:rowOff>127465</xdr:rowOff>
    </xdr:from>
    <xdr:to>
      <xdr:col>24</xdr:col>
      <xdr:colOff>114300</xdr:colOff>
      <xdr:row>76</xdr:row>
      <xdr:rowOff>57615</xdr:rowOff>
    </xdr:to>
    <xdr:sp macro="" textlink="">
      <xdr:nvSpPr>
        <xdr:cNvPr id="176" name="フローチャート: 判断 175"/>
        <xdr:cNvSpPr/>
      </xdr:nvSpPr>
      <xdr:spPr>
        <a:xfrm>
          <a:off x="4584700" y="129862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75</xdr:row>
      <xdr:rowOff>163235</xdr:rowOff>
    </xdr:from>
    <xdr:to>
      <xdr:col>19</xdr:col>
      <xdr:colOff>177800</xdr:colOff>
      <xdr:row>76</xdr:row>
      <xdr:rowOff>55981</xdr:rowOff>
    </xdr:to>
    <xdr:cxnSp macro="">
      <xdr:nvCxnSpPr>
        <xdr:cNvPr id="177" name="直線コネクタ 176"/>
        <xdr:cNvCxnSpPr/>
      </xdr:nvCxnSpPr>
      <xdr:spPr>
        <a:xfrm>
          <a:off x="2908300" y="13021985"/>
          <a:ext cx="889000" cy="641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76</xdr:row>
      <xdr:rowOff>2764</xdr:rowOff>
    </xdr:from>
    <xdr:to>
      <xdr:col>20</xdr:col>
      <xdr:colOff>38100</xdr:colOff>
      <xdr:row>76</xdr:row>
      <xdr:rowOff>104364</xdr:rowOff>
    </xdr:to>
    <xdr:sp macro="" textlink="">
      <xdr:nvSpPr>
        <xdr:cNvPr id="178" name="フローチャート: 判断 177"/>
        <xdr:cNvSpPr/>
      </xdr:nvSpPr>
      <xdr:spPr>
        <a:xfrm>
          <a:off x="3746500" y="130329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74</xdr:row>
      <xdr:rowOff>120890</xdr:rowOff>
    </xdr:from>
    <xdr:ext cx="599010" cy="259045"/>
    <xdr:sp macro="" textlink="">
      <xdr:nvSpPr>
        <xdr:cNvPr id="179" name="テキスト ボックス 178"/>
        <xdr:cNvSpPr txBox="1"/>
      </xdr:nvSpPr>
      <xdr:spPr>
        <a:xfrm>
          <a:off x="3497795" y="1280819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155,072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75</xdr:row>
      <xdr:rowOff>103884</xdr:rowOff>
    </xdr:from>
    <xdr:to>
      <xdr:col>15</xdr:col>
      <xdr:colOff>50800</xdr:colOff>
      <xdr:row>75</xdr:row>
      <xdr:rowOff>163235</xdr:rowOff>
    </xdr:to>
    <xdr:cxnSp macro="">
      <xdr:nvCxnSpPr>
        <xdr:cNvPr id="180" name="直線コネクタ 179"/>
        <xdr:cNvCxnSpPr/>
      </xdr:nvCxnSpPr>
      <xdr:spPr>
        <a:xfrm>
          <a:off x="2019300" y="12962634"/>
          <a:ext cx="889000" cy="593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75</xdr:row>
      <xdr:rowOff>166052</xdr:rowOff>
    </xdr:from>
    <xdr:to>
      <xdr:col>15</xdr:col>
      <xdr:colOff>101600</xdr:colOff>
      <xdr:row>76</xdr:row>
      <xdr:rowOff>96202</xdr:rowOff>
    </xdr:to>
    <xdr:sp macro="" textlink="">
      <xdr:nvSpPr>
        <xdr:cNvPr id="181" name="フローチャート: 判断 180"/>
        <xdr:cNvSpPr/>
      </xdr:nvSpPr>
      <xdr:spPr>
        <a:xfrm>
          <a:off x="2857500" y="130248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76</xdr:row>
      <xdr:rowOff>87329</xdr:rowOff>
    </xdr:from>
    <xdr:ext cx="599010" cy="259045"/>
    <xdr:sp macro="" textlink="">
      <xdr:nvSpPr>
        <xdr:cNvPr id="182" name="テキスト ボックス 181"/>
        <xdr:cNvSpPr txBox="1"/>
      </xdr:nvSpPr>
      <xdr:spPr>
        <a:xfrm>
          <a:off x="2608795" y="1311752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156,500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75</xdr:row>
      <xdr:rowOff>103884</xdr:rowOff>
    </xdr:from>
    <xdr:to>
      <xdr:col>10</xdr:col>
      <xdr:colOff>114300</xdr:colOff>
      <xdr:row>76</xdr:row>
      <xdr:rowOff>65765</xdr:rowOff>
    </xdr:to>
    <xdr:cxnSp macro="">
      <xdr:nvCxnSpPr>
        <xdr:cNvPr id="183" name="直線コネクタ 182"/>
        <xdr:cNvCxnSpPr/>
      </xdr:nvCxnSpPr>
      <xdr:spPr>
        <a:xfrm flipV="1">
          <a:off x="1130300" y="12962634"/>
          <a:ext cx="889000" cy="1333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75</xdr:row>
      <xdr:rowOff>146359</xdr:rowOff>
    </xdr:from>
    <xdr:to>
      <xdr:col>10</xdr:col>
      <xdr:colOff>165100</xdr:colOff>
      <xdr:row>76</xdr:row>
      <xdr:rowOff>76509</xdr:rowOff>
    </xdr:to>
    <xdr:sp macro="" textlink="">
      <xdr:nvSpPr>
        <xdr:cNvPr id="184" name="フローチャート: 判断 183"/>
        <xdr:cNvSpPr/>
      </xdr:nvSpPr>
      <xdr:spPr>
        <a:xfrm>
          <a:off x="1968500" y="130051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76</xdr:row>
      <xdr:rowOff>67636</xdr:rowOff>
    </xdr:from>
    <xdr:ext cx="599010" cy="259045"/>
    <xdr:sp macro="" textlink="">
      <xdr:nvSpPr>
        <xdr:cNvPr id="185" name="テキスト ボックス 184"/>
        <xdr:cNvSpPr txBox="1"/>
      </xdr:nvSpPr>
      <xdr:spPr>
        <a:xfrm>
          <a:off x="1719795" y="1309783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159,946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75</xdr:row>
      <xdr:rowOff>139095</xdr:rowOff>
    </xdr:from>
    <xdr:to>
      <xdr:col>6</xdr:col>
      <xdr:colOff>38100</xdr:colOff>
      <xdr:row>76</xdr:row>
      <xdr:rowOff>69245</xdr:rowOff>
    </xdr:to>
    <xdr:sp macro="" textlink="">
      <xdr:nvSpPr>
        <xdr:cNvPr id="186" name="フローチャート: 判断 185"/>
        <xdr:cNvSpPr/>
      </xdr:nvSpPr>
      <xdr:spPr>
        <a:xfrm>
          <a:off x="1079500" y="129978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74</xdr:row>
      <xdr:rowOff>85772</xdr:rowOff>
    </xdr:from>
    <xdr:ext cx="599010" cy="259045"/>
    <xdr:sp macro="" textlink="">
      <xdr:nvSpPr>
        <xdr:cNvPr id="187" name="テキスト ボックス 186"/>
        <xdr:cNvSpPr txBox="1"/>
      </xdr:nvSpPr>
      <xdr:spPr>
        <a:xfrm>
          <a:off x="830795" y="1277307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161,217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88" name="テキスト ボックス 187"/>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89" name="テキスト ボックス 188"/>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0" name="テキスト ボックス 189"/>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1" name="テキスト ボックス 190"/>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2" name="テキスト ボックス 191"/>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75</xdr:row>
      <xdr:rowOff>78167</xdr:rowOff>
    </xdr:from>
    <xdr:to>
      <xdr:col>24</xdr:col>
      <xdr:colOff>114300</xdr:colOff>
      <xdr:row>76</xdr:row>
      <xdr:rowOff>8317</xdr:rowOff>
    </xdr:to>
    <xdr:sp macro="" textlink="">
      <xdr:nvSpPr>
        <xdr:cNvPr id="193" name="楕円 192"/>
        <xdr:cNvSpPr/>
      </xdr:nvSpPr>
      <xdr:spPr>
        <a:xfrm>
          <a:off x="4584700" y="129369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74</xdr:row>
      <xdr:rowOff>101044</xdr:rowOff>
    </xdr:from>
    <xdr:ext cx="599010" cy="259045"/>
    <xdr:sp macro="" textlink="">
      <xdr:nvSpPr>
        <xdr:cNvPr id="194" name="民生費該当値テキスト"/>
        <xdr:cNvSpPr txBox="1"/>
      </xdr:nvSpPr>
      <xdr:spPr>
        <a:xfrm>
          <a:off x="4686300" y="1278834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171,878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76</xdr:row>
      <xdr:rowOff>5181</xdr:rowOff>
    </xdr:from>
    <xdr:to>
      <xdr:col>20</xdr:col>
      <xdr:colOff>38100</xdr:colOff>
      <xdr:row>76</xdr:row>
      <xdr:rowOff>106781</xdr:rowOff>
    </xdr:to>
    <xdr:sp macro="" textlink="">
      <xdr:nvSpPr>
        <xdr:cNvPr id="195" name="楕円 194"/>
        <xdr:cNvSpPr/>
      </xdr:nvSpPr>
      <xdr:spPr>
        <a:xfrm>
          <a:off x="3746500" y="130353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76</xdr:row>
      <xdr:rowOff>97908</xdr:rowOff>
    </xdr:from>
    <xdr:ext cx="599010" cy="259045"/>
    <xdr:sp macro="" textlink="">
      <xdr:nvSpPr>
        <xdr:cNvPr id="196" name="テキスト ボックス 195"/>
        <xdr:cNvSpPr txBox="1"/>
      </xdr:nvSpPr>
      <xdr:spPr>
        <a:xfrm>
          <a:off x="3497795" y="1312810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154,649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75</xdr:row>
      <xdr:rowOff>112434</xdr:rowOff>
    </xdr:from>
    <xdr:to>
      <xdr:col>15</xdr:col>
      <xdr:colOff>101600</xdr:colOff>
      <xdr:row>76</xdr:row>
      <xdr:rowOff>42583</xdr:rowOff>
    </xdr:to>
    <xdr:sp macro="" textlink="">
      <xdr:nvSpPr>
        <xdr:cNvPr id="197" name="楕円 196"/>
        <xdr:cNvSpPr/>
      </xdr:nvSpPr>
      <xdr:spPr>
        <a:xfrm>
          <a:off x="2857500" y="12971184"/>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74</xdr:row>
      <xdr:rowOff>59111</xdr:rowOff>
    </xdr:from>
    <xdr:ext cx="599010" cy="259045"/>
    <xdr:sp macro="" textlink="">
      <xdr:nvSpPr>
        <xdr:cNvPr id="198" name="テキスト ボックス 197"/>
        <xdr:cNvSpPr txBox="1"/>
      </xdr:nvSpPr>
      <xdr:spPr>
        <a:xfrm>
          <a:off x="2608795" y="1274641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165,882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75</xdr:row>
      <xdr:rowOff>53084</xdr:rowOff>
    </xdr:from>
    <xdr:to>
      <xdr:col>10</xdr:col>
      <xdr:colOff>165100</xdr:colOff>
      <xdr:row>75</xdr:row>
      <xdr:rowOff>154685</xdr:rowOff>
    </xdr:to>
    <xdr:sp macro="" textlink="">
      <xdr:nvSpPr>
        <xdr:cNvPr id="199" name="楕円 198"/>
        <xdr:cNvSpPr/>
      </xdr:nvSpPr>
      <xdr:spPr>
        <a:xfrm>
          <a:off x="1968500" y="12911834"/>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73</xdr:row>
      <xdr:rowOff>171211</xdr:rowOff>
    </xdr:from>
    <xdr:ext cx="599010" cy="259045"/>
    <xdr:sp macro="" textlink="">
      <xdr:nvSpPr>
        <xdr:cNvPr id="200" name="テキスト ボックス 199"/>
        <xdr:cNvSpPr txBox="1"/>
      </xdr:nvSpPr>
      <xdr:spPr>
        <a:xfrm>
          <a:off x="1719795" y="1268706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176,267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14965</xdr:rowOff>
    </xdr:from>
    <xdr:to>
      <xdr:col>6</xdr:col>
      <xdr:colOff>38100</xdr:colOff>
      <xdr:row>76</xdr:row>
      <xdr:rowOff>116565</xdr:rowOff>
    </xdr:to>
    <xdr:sp macro="" textlink="">
      <xdr:nvSpPr>
        <xdr:cNvPr id="201" name="楕円 200"/>
        <xdr:cNvSpPr/>
      </xdr:nvSpPr>
      <xdr:spPr>
        <a:xfrm>
          <a:off x="1079500" y="130451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76</xdr:row>
      <xdr:rowOff>107692</xdr:rowOff>
    </xdr:from>
    <xdr:ext cx="599010" cy="259045"/>
    <xdr:sp macro="" textlink="">
      <xdr:nvSpPr>
        <xdr:cNvPr id="202" name="テキスト ボックス 201"/>
        <xdr:cNvSpPr txBox="1"/>
      </xdr:nvSpPr>
      <xdr:spPr>
        <a:xfrm>
          <a:off x="830795" y="1313789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152,937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3" name="正方形/長方形 202"/>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4" name="正方形/長方形 203"/>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5" name="正方形/長方形 204"/>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6" name="正方形/長方形 205"/>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7" name="正方形/長方形 206"/>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37,431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08" name="正方形/長方形 207"/>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山形県平均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09" name="正方形/長方形 208"/>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41,747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0" name="正方形/長方形 209"/>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1" name="テキスト ボックス 210"/>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2" name="直線コネクタ 211"/>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98</xdr:row>
      <xdr:rowOff>139700</xdr:rowOff>
    </xdr:from>
    <xdr:to>
      <xdr:col>28</xdr:col>
      <xdr:colOff>114300</xdr:colOff>
      <xdr:row>98</xdr:row>
      <xdr:rowOff>139700</xdr:rowOff>
    </xdr:to>
    <xdr:cxnSp macro="">
      <xdr:nvCxnSpPr>
        <xdr:cNvPr id="213" name="直線コネクタ 212"/>
        <xdr:cNvCxnSpPr/>
      </xdr:nvCxnSpPr>
      <xdr:spPr>
        <a:xfrm>
          <a:off x="762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97</xdr:row>
      <xdr:rowOff>168927</xdr:rowOff>
    </xdr:from>
    <xdr:ext cx="248786" cy="259045"/>
    <xdr:sp macro="" textlink="">
      <xdr:nvSpPr>
        <xdr:cNvPr id="214" name="テキスト ボックス 213"/>
        <xdr:cNvSpPr txBox="1"/>
      </xdr:nvSpPr>
      <xdr:spPr>
        <a:xfrm>
          <a:off x="513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96</xdr:row>
      <xdr:rowOff>25400</xdr:rowOff>
    </xdr:from>
    <xdr:to>
      <xdr:col>28</xdr:col>
      <xdr:colOff>114300</xdr:colOff>
      <xdr:row>96</xdr:row>
      <xdr:rowOff>25400</xdr:rowOff>
    </xdr:to>
    <xdr:cxnSp macro="">
      <xdr:nvCxnSpPr>
        <xdr:cNvPr id="215" name="直線コネクタ 214"/>
        <xdr:cNvCxnSpPr/>
      </xdr:nvCxnSpPr>
      <xdr:spPr>
        <a:xfrm>
          <a:off x="762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95</xdr:row>
      <xdr:rowOff>54627</xdr:rowOff>
    </xdr:from>
    <xdr:ext cx="595419" cy="259045"/>
    <xdr:sp macro="" textlink="">
      <xdr:nvSpPr>
        <xdr:cNvPr id="216" name="テキスト ボックス 215"/>
        <xdr:cNvSpPr txBox="1"/>
      </xdr:nvSpPr>
      <xdr:spPr>
        <a:xfrm>
          <a:off x="166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82550</xdr:rowOff>
    </xdr:from>
    <xdr:to>
      <xdr:col>28</xdr:col>
      <xdr:colOff>114300</xdr:colOff>
      <xdr:row>93</xdr:row>
      <xdr:rowOff>82550</xdr:rowOff>
    </xdr:to>
    <xdr:cxnSp macro="">
      <xdr:nvCxnSpPr>
        <xdr:cNvPr id="217" name="直線コネクタ 216"/>
        <xdr:cNvCxnSpPr/>
      </xdr:nvCxnSpPr>
      <xdr:spPr>
        <a:xfrm>
          <a:off x="762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92</xdr:row>
      <xdr:rowOff>111777</xdr:rowOff>
    </xdr:from>
    <xdr:ext cx="595419" cy="259045"/>
    <xdr:sp macro="" textlink="">
      <xdr:nvSpPr>
        <xdr:cNvPr id="218" name="テキスト ボックス 217"/>
        <xdr:cNvSpPr txBox="1"/>
      </xdr:nvSpPr>
      <xdr:spPr>
        <a:xfrm>
          <a:off x="166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139700</xdr:rowOff>
    </xdr:from>
    <xdr:to>
      <xdr:col>28</xdr:col>
      <xdr:colOff>114300</xdr:colOff>
      <xdr:row>90</xdr:row>
      <xdr:rowOff>139700</xdr:rowOff>
    </xdr:to>
    <xdr:cxnSp macro="">
      <xdr:nvCxnSpPr>
        <xdr:cNvPr id="219" name="直線コネクタ 218"/>
        <xdr:cNvCxnSpPr/>
      </xdr:nvCxnSpPr>
      <xdr:spPr>
        <a:xfrm>
          <a:off x="762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168927</xdr:rowOff>
    </xdr:from>
    <xdr:ext cx="595419" cy="259045"/>
    <xdr:sp macro="" textlink="">
      <xdr:nvSpPr>
        <xdr:cNvPr id="220" name="テキスト ボックス 219"/>
        <xdr:cNvSpPr txBox="1"/>
      </xdr:nvSpPr>
      <xdr:spPr>
        <a:xfrm>
          <a:off x="166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1" name="直線コネクタ 220"/>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2" name="テキスト ボックス 221"/>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3" name="衛生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91</xdr:row>
      <xdr:rowOff>4469</xdr:rowOff>
    </xdr:from>
    <xdr:to>
      <xdr:col>24</xdr:col>
      <xdr:colOff>62865</xdr:colOff>
      <xdr:row>98</xdr:row>
      <xdr:rowOff>98036</xdr:rowOff>
    </xdr:to>
    <xdr:cxnSp macro="">
      <xdr:nvCxnSpPr>
        <xdr:cNvPr id="224" name="直線コネクタ 223"/>
        <xdr:cNvCxnSpPr/>
      </xdr:nvCxnSpPr>
      <xdr:spPr>
        <a:xfrm flipV="1">
          <a:off x="4633595" y="15606419"/>
          <a:ext cx="1270" cy="129371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101863</xdr:rowOff>
    </xdr:from>
    <xdr:ext cx="534377" cy="259045"/>
    <xdr:sp macro="" textlink="">
      <xdr:nvSpPr>
        <xdr:cNvPr id="225" name="衛生費最小値テキスト"/>
        <xdr:cNvSpPr txBox="1"/>
      </xdr:nvSpPr>
      <xdr:spPr>
        <a:xfrm>
          <a:off x="4686300" y="169039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18,226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98036</xdr:rowOff>
    </xdr:from>
    <xdr:to>
      <xdr:col>24</xdr:col>
      <xdr:colOff>152400</xdr:colOff>
      <xdr:row>98</xdr:row>
      <xdr:rowOff>98036</xdr:rowOff>
    </xdr:to>
    <xdr:cxnSp macro="">
      <xdr:nvCxnSpPr>
        <xdr:cNvPr id="226" name="直線コネクタ 225"/>
        <xdr:cNvCxnSpPr/>
      </xdr:nvCxnSpPr>
      <xdr:spPr>
        <a:xfrm>
          <a:off x="4546600" y="169001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122596</xdr:rowOff>
    </xdr:from>
    <xdr:ext cx="599010" cy="259045"/>
    <xdr:sp macro="" textlink="">
      <xdr:nvSpPr>
        <xdr:cNvPr id="227" name="衛生費最大値テキスト"/>
        <xdr:cNvSpPr txBox="1"/>
      </xdr:nvSpPr>
      <xdr:spPr>
        <a:xfrm>
          <a:off x="4686300" y="1538164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584,156</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91</xdr:row>
      <xdr:rowOff>4469</xdr:rowOff>
    </xdr:from>
    <xdr:to>
      <xdr:col>24</xdr:col>
      <xdr:colOff>152400</xdr:colOff>
      <xdr:row>91</xdr:row>
      <xdr:rowOff>4469</xdr:rowOff>
    </xdr:to>
    <xdr:cxnSp macro="">
      <xdr:nvCxnSpPr>
        <xdr:cNvPr id="228" name="直線コネクタ 227"/>
        <xdr:cNvCxnSpPr/>
      </xdr:nvCxnSpPr>
      <xdr:spPr>
        <a:xfrm>
          <a:off x="4546600" y="156064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97</xdr:row>
      <xdr:rowOff>71236</xdr:rowOff>
    </xdr:from>
    <xdr:to>
      <xdr:col>24</xdr:col>
      <xdr:colOff>63500</xdr:colOff>
      <xdr:row>97</xdr:row>
      <xdr:rowOff>72163</xdr:rowOff>
    </xdr:to>
    <xdr:cxnSp macro="">
      <xdr:nvCxnSpPr>
        <xdr:cNvPr id="229" name="直線コネクタ 228"/>
        <xdr:cNvCxnSpPr/>
      </xdr:nvCxnSpPr>
      <xdr:spPr>
        <a:xfrm flipV="1">
          <a:off x="3797300" y="16701886"/>
          <a:ext cx="838200" cy="9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97</xdr:row>
      <xdr:rowOff>91316</xdr:rowOff>
    </xdr:from>
    <xdr:ext cx="534377" cy="259045"/>
    <xdr:sp macro="" textlink="">
      <xdr:nvSpPr>
        <xdr:cNvPr id="230" name="衛生費平均値テキスト"/>
        <xdr:cNvSpPr txBox="1"/>
      </xdr:nvSpPr>
      <xdr:spPr>
        <a:xfrm>
          <a:off x="4686300" y="1672196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64,506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97</xdr:row>
      <xdr:rowOff>112889</xdr:rowOff>
    </xdr:from>
    <xdr:to>
      <xdr:col>24</xdr:col>
      <xdr:colOff>114300</xdr:colOff>
      <xdr:row>98</xdr:row>
      <xdr:rowOff>43039</xdr:rowOff>
    </xdr:to>
    <xdr:sp macro="" textlink="">
      <xdr:nvSpPr>
        <xdr:cNvPr id="231" name="フローチャート: 判断 230"/>
        <xdr:cNvSpPr/>
      </xdr:nvSpPr>
      <xdr:spPr>
        <a:xfrm>
          <a:off x="4584700" y="167435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97</xdr:row>
      <xdr:rowOff>72163</xdr:rowOff>
    </xdr:from>
    <xdr:to>
      <xdr:col>19</xdr:col>
      <xdr:colOff>177800</xdr:colOff>
      <xdr:row>97</xdr:row>
      <xdr:rowOff>106311</xdr:rowOff>
    </xdr:to>
    <xdr:cxnSp macro="">
      <xdr:nvCxnSpPr>
        <xdr:cNvPr id="232" name="直線コネクタ 231"/>
        <xdr:cNvCxnSpPr/>
      </xdr:nvCxnSpPr>
      <xdr:spPr>
        <a:xfrm flipV="1">
          <a:off x="2908300" y="16702813"/>
          <a:ext cx="889000" cy="341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97</xdr:row>
      <xdr:rowOff>125154</xdr:rowOff>
    </xdr:from>
    <xdr:to>
      <xdr:col>20</xdr:col>
      <xdr:colOff>38100</xdr:colOff>
      <xdr:row>98</xdr:row>
      <xdr:rowOff>55304</xdr:rowOff>
    </xdr:to>
    <xdr:sp macro="" textlink="">
      <xdr:nvSpPr>
        <xdr:cNvPr id="233" name="フローチャート: 判断 232"/>
        <xdr:cNvSpPr/>
      </xdr:nvSpPr>
      <xdr:spPr>
        <a:xfrm>
          <a:off x="3746500" y="167558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98</xdr:row>
      <xdr:rowOff>46431</xdr:rowOff>
    </xdr:from>
    <xdr:ext cx="534377" cy="259045"/>
    <xdr:sp macro="" textlink="">
      <xdr:nvSpPr>
        <xdr:cNvPr id="234" name="テキスト ボックス 233"/>
        <xdr:cNvSpPr txBox="1"/>
      </xdr:nvSpPr>
      <xdr:spPr>
        <a:xfrm>
          <a:off x="3530111" y="168485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59,141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97</xdr:row>
      <xdr:rowOff>106311</xdr:rowOff>
    </xdr:from>
    <xdr:to>
      <xdr:col>15</xdr:col>
      <xdr:colOff>50800</xdr:colOff>
      <xdr:row>97</xdr:row>
      <xdr:rowOff>107234</xdr:rowOff>
    </xdr:to>
    <xdr:cxnSp macro="">
      <xdr:nvCxnSpPr>
        <xdr:cNvPr id="235" name="直線コネクタ 234"/>
        <xdr:cNvCxnSpPr/>
      </xdr:nvCxnSpPr>
      <xdr:spPr>
        <a:xfrm flipV="1">
          <a:off x="2019300" y="16736961"/>
          <a:ext cx="889000" cy="9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97</xdr:row>
      <xdr:rowOff>119952</xdr:rowOff>
    </xdr:from>
    <xdr:to>
      <xdr:col>15</xdr:col>
      <xdr:colOff>101600</xdr:colOff>
      <xdr:row>98</xdr:row>
      <xdr:rowOff>50102</xdr:rowOff>
    </xdr:to>
    <xdr:sp macro="" textlink="">
      <xdr:nvSpPr>
        <xdr:cNvPr id="236" name="フローチャート: 判断 235"/>
        <xdr:cNvSpPr/>
      </xdr:nvSpPr>
      <xdr:spPr>
        <a:xfrm>
          <a:off x="2857500" y="167506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98</xdr:row>
      <xdr:rowOff>41229</xdr:rowOff>
    </xdr:from>
    <xdr:ext cx="534377" cy="259045"/>
    <xdr:sp macro="" textlink="">
      <xdr:nvSpPr>
        <xdr:cNvPr id="237" name="テキスト ボックス 236"/>
        <xdr:cNvSpPr txBox="1"/>
      </xdr:nvSpPr>
      <xdr:spPr>
        <a:xfrm>
          <a:off x="2641111" y="168433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61,416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97</xdr:row>
      <xdr:rowOff>93734</xdr:rowOff>
    </xdr:from>
    <xdr:to>
      <xdr:col>10</xdr:col>
      <xdr:colOff>114300</xdr:colOff>
      <xdr:row>97</xdr:row>
      <xdr:rowOff>107234</xdr:rowOff>
    </xdr:to>
    <xdr:cxnSp macro="">
      <xdr:nvCxnSpPr>
        <xdr:cNvPr id="238" name="直線コネクタ 237"/>
        <xdr:cNvCxnSpPr/>
      </xdr:nvCxnSpPr>
      <xdr:spPr>
        <a:xfrm>
          <a:off x="1130300" y="16724384"/>
          <a:ext cx="889000" cy="135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97</xdr:row>
      <xdr:rowOff>110511</xdr:rowOff>
    </xdr:from>
    <xdr:to>
      <xdr:col>10</xdr:col>
      <xdr:colOff>165100</xdr:colOff>
      <xdr:row>98</xdr:row>
      <xdr:rowOff>40661</xdr:rowOff>
    </xdr:to>
    <xdr:sp macro="" textlink="">
      <xdr:nvSpPr>
        <xdr:cNvPr id="239" name="フローチャート: 判断 238"/>
        <xdr:cNvSpPr/>
      </xdr:nvSpPr>
      <xdr:spPr>
        <a:xfrm>
          <a:off x="1968500" y="167411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98</xdr:row>
      <xdr:rowOff>31788</xdr:rowOff>
    </xdr:from>
    <xdr:ext cx="534377" cy="259045"/>
    <xdr:sp macro="" textlink="">
      <xdr:nvSpPr>
        <xdr:cNvPr id="240" name="テキスト ボックス 239"/>
        <xdr:cNvSpPr txBox="1"/>
      </xdr:nvSpPr>
      <xdr:spPr>
        <a:xfrm>
          <a:off x="1752111" y="168338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65,546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128276</xdr:rowOff>
    </xdr:from>
    <xdr:to>
      <xdr:col>6</xdr:col>
      <xdr:colOff>38100</xdr:colOff>
      <xdr:row>98</xdr:row>
      <xdr:rowOff>58426</xdr:rowOff>
    </xdr:to>
    <xdr:sp macro="" textlink="">
      <xdr:nvSpPr>
        <xdr:cNvPr id="241" name="フローチャート: 判断 240"/>
        <xdr:cNvSpPr/>
      </xdr:nvSpPr>
      <xdr:spPr>
        <a:xfrm>
          <a:off x="1079500" y="167589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98</xdr:row>
      <xdr:rowOff>49553</xdr:rowOff>
    </xdr:from>
    <xdr:ext cx="534377" cy="259045"/>
    <xdr:sp macro="" textlink="">
      <xdr:nvSpPr>
        <xdr:cNvPr id="242" name="テキスト ボックス 241"/>
        <xdr:cNvSpPr txBox="1"/>
      </xdr:nvSpPr>
      <xdr:spPr>
        <a:xfrm>
          <a:off x="863111" y="168516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57,775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3" name="テキスト ボックス 242"/>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4" name="テキスト ボックス 243"/>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45" name="テキスト ボックス 244"/>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46" name="テキスト ボックス 245"/>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47" name="テキスト ボックス 246"/>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97</xdr:row>
      <xdr:rowOff>20436</xdr:rowOff>
    </xdr:from>
    <xdr:to>
      <xdr:col>24</xdr:col>
      <xdr:colOff>114300</xdr:colOff>
      <xdr:row>97</xdr:row>
      <xdr:rowOff>122036</xdr:rowOff>
    </xdr:to>
    <xdr:sp macro="" textlink="">
      <xdr:nvSpPr>
        <xdr:cNvPr id="248" name="楕円 247"/>
        <xdr:cNvSpPr/>
      </xdr:nvSpPr>
      <xdr:spPr>
        <a:xfrm>
          <a:off x="4584700" y="166510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96</xdr:row>
      <xdr:rowOff>43313</xdr:rowOff>
    </xdr:from>
    <xdr:ext cx="599010" cy="259045"/>
    <xdr:sp macro="" textlink="">
      <xdr:nvSpPr>
        <xdr:cNvPr id="249" name="衛生費該当値テキスト"/>
        <xdr:cNvSpPr txBox="1"/>
      </xdr:nvSpPr>
      <xdr:spPr>
        <a:xfrm>
          <a:off x="4686300" y="1650251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104,949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97</xdr:row>
      <xdr:rowOff>21363</xdr:rowOff>
    </xdr:from>
    <xdr:to>
      <xdr:col>20</xdr:col>
      <xdr:colOff>38100</xdr:colOff>
      <xdr:row>97</xdr:row>
      <xdr:rowOff>122963</xdr:rowOff>
    </xdr:to>
    <xdr:sp macro="" textlink="">
      <xdr:nvSpPr>
        <xdr:cNvPr id="250" name="楕円 249"/>
        <xdr:cNvSpPr/>
      </xdr:nvSpPr>
      <xdr:spPr>
        <a:xfrm>
          <a:off x="3746500" y="166520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95</xdr:row>
      <xdr:rowOff>139490</xdr:rowOff>
    </xdr:from>
    <xdr:ext cx="599010" cy="259045"/>
    <xdr:sp macro="" textlink="">
      <xdr:nvSpPr>
        <xdr:cNvPr id="251" name="テキスト ボックス 250"/>
        <xdr:cNvSpPr txBox="1"/>
      </xdr:nvSpPr>
      <xdr:spPr>
        <a:xfrm>
          <a:off x="3497795" y="1642724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104,544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97</xdr:row>
      <xdr:rowOff>55511</xdr:rowOff>
    </xdr:from>
    <xdr:to>
      <xdr:col>15</xdr:col>
      <xdr:colOff>101600</xdr:colOff>
      <xdr:row>97</xdr:row>
      <xdr:rowOff>157111</xdr:rowOff>
    </xdr:to>
    <xdr:sp macro="" textlink="">
      <xdr:nvSpPr>
        <xdr:cNvPr id="252" name="楕円 251"/>
        <xdr:cNvSpPr/>
      </xdr:nvSpPr>
      <xdr:spPr>
        <a:xfrm>
          <a:off x="2857500" y="166861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96</xdr:row>
      <xdr:rowOff>2188</xdr:rowOff>
    </xdr:from>
    <xdr:ext cx="534377" cy="259045"/>
    <xdr:sp macro="" textlink="">
      <xdr:nvSpPr>
        <xdr:cNvPr id="253" name="テキスト ボックス 252"/>
        <xdr:cNvSpPr txBox="1"/>
      </xdr:nvSpPr>
      <xdr:spPr>
        <a:xfrm>
          <a:off x="2641111" y="164613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89,606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97</xdr:row>
      <xdr:rowOff>56434</xdr:rowOff>
    </xdr:from>
    <xdr:to>
      <xdr:col>10</xdr:col>
      <xdr:colOff>165100</xdr:colOff>
      <xdr:row>97</xdr:row>
      <xdr:rowOff>158034</xdr:rowOff>
    </xdr:to>
    <xdr:sp macro="" textlink="">
      <xdr:nvSpPr>
        <xdr:cNvPr id="254" name="楕円 253"/>
        <xdr:cNvSpPr/>
      </xdr:nvSpPr>
      <xdr:spPr>
        <a:xfrm>
          <a:off x="1968500" y="166870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96</xdr:row>
      <xdr:rowOff>3111</xdr:rowOff>
    </xdr:from>
    <xdr:ext cx="534377" cy="259045"/>
    <xdr:sp macro="" textlink="">
      <xdr:nvSpPr>
        <xdr:cNvPr id="255" name="テキスト ボックス 254"/>
        <xdr:cNvSpPr txBox="1"/>
      </xdr:nvSpPr>
      <xdr:spPr>
        <a:xfrm>
          <a:off x="1752111" y="164623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89,202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42934</xdr:rowOff>
    </xdr:from>
    <xdr:to>
      <xdr:col>6</xdr:col>
      <xdr:colOff>38100</xdr:colOff>
      <xdr:row>97</xdr:row>
      <xdr:rowOff>144534</xdr:rowOff>
    </xdr:to>
    <xdr:sp macro="" textlink="">
      <xdr:nvSpPr>
        <xdr:cNvPr id="256" name="楕円 255"/>
        <xdr:cNvSpPr/>
      </xdr:nvSpPr>
      <xdr:spPr>
        <a:xfrm>
          <a:off x="1079500" y="166735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95</xdr:row>
      <xdr:rowOff>161061</xdr:rowOff>
    </xdr:from>
    <xdr:ext cx="534377" cy="259045"/>
    <xdr:sp macro="" textlink="">
      <xdr:nvSpPr>
        <xdr:cNvPr id="257" name="テキスト ボックス 256"/>
        <xdr:cNvSpPr txBox="1"/>
      </xdr:nvSpPr>
      <xdr:spPr>
        <a:xfrm>
          <a:off x="863111" y="164488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95,108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58" name="正方形/長方形 257"/>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59" name="正方形/長方形 258"/>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0" name="正方形/長方形 259"/>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1" name="正方形/長方形 260"/>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2" name="正方形/長方形 261"/>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3" name="正方形/長方形 262"/>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山形県平均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4" name="正方形/長方形 263"/>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65" name="正方形/長方形 264"/>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66" name="テキスト ボックス 265"/>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67" name="直線コネクタ 266"/>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44450</xdr:rowOff>
    </xdr:from>
    <xdr:to>
      <xdr:col>59</xdr:col>
      <xdr:colOff>50800</xdr:colOff>
      <xdr:row>39</xdr:row>
      <xdr:rowOff>44450</xdr:rowOff>
    </xdr:to>
    <xdr:cxnSp macro="">
      <xdr:nvCxnSpPr>
        <xdr:cNvPr id="268" name="直線コネクタ 267"/>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73677</xdr:rowOff>
    </xdr:from>
    <xdr:ext cx="248786" cy="259045"/>
    <xdr:sp macro="" textlink="">
      <xdr:nvSpPr>
        <xdr:cNvPr id="269" name="テキスト ボックス 268"/>
        <xdr:cNvSpPr txBox="1"/>
      </xdr:nvSpPr>
      <xdr:spPr>
        <a:xfrm>
          <a:off x="6355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6350</xdr:rowOff>
    </xdr:from>
    <xdr:to>
      <xdr:col>59</xdr:col>
      <xdr:colOff>50800</xdr:colOff>
      <xdr:row>37</xdr:row>
      <xdr:rowOff>6350</xdr:rowOff>
    </xdr:to>
    <xdr:cxnSp macro="">
      <xdr:nvCxnSpPr>
        <xdr:cNvPr id="270" name="直線コネクタ 269"/>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36</xdr:row>
      <xdr:rowOff>35577</xdr:rowOff>
    </xdr:from>
    <xdr:ext cx="467179" cy="259045"/>
    <xdr:sp macro="" textlink="">
      <xdr:nvSpPr>
        <xdr:cNvPr id="271" name="テキスト ボックス 270"/>
        <xdr:cNvSpPr txBox="1"/>
      </xdr:nvSpPr>
      <xdr:spPr>
        <a:xfrm>
          <a:off x="6136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139700</xdr:rowOff>
    </xdr:from>
    <xdr:to>
      <xdr:col>59</xdr:col>
      <xdr:colOff>50800</xdr:colOff>
      <xdr:row>34</xdr:row>
      <xdr:rowOff>139700</xdr:rowOff>
    </xdr:to>
    <xdr:cxnSp macro="">
      <xdr:nvCxnSpPr>
        <xdr:cNvPr id="272" name="直線コネクタ 271"/>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33</xdr:row>
      <xdr:rowOff>168927</xdr:rowOff>
    </xdr:from>
    <xdr:ext cx="467179" cy="259045"/>
    <xdr:sp macro="" textlink="">
      <xdr:nvSpPr>
        <xdr:cNvPr id="273" name="テキスト ボックス 272"/>
        <xdr:cNvSpPr txBox="1"/>
      </xdr:nvSpPr>
      <xdr:spPr>
        <a:xfrm>
          <a:off x="6136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32</xdr:row>
      <xdr:rowOff>101600</xdr:rowOff>
    </xdr:from>
    <xdr:to>
      <xdr:col>59</xdr:col>
      <xdr:colOff>50800</xdr:colOff>
      <xdr:row>32</xdr:row>
      <xdr:rowOff>101600</xdr:rowOff>
    </xdr:to>
    <xdr:cxnSp macro="">
      <xdr:nvCxnSpPr>
        <xdr:cNvPr id="274" name="直線コネクタ 273"/>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31</xdr:row>
      <xdr:rowOff>130827</xdr:rowOff>
    </xdr:from>
    <xdr:ext cx="467179" cy="259045"/>
    <xdr:sp macro="" textlink="">
      <xdr:nvSpPr>
        <xdr:cNvPr id="275" name="テキスト ボックス 274"/>
        <xdr:cNvSpPr txBox="1"/>
      </xdr:nvSpPr>
      <xdr:spPr>
        <a:xfrm>
          <a:off x="6136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63500</xdr:rowOff>
    </xdr:from>
    <xdr:to>
      <xdr:col>59</xdr:col>
      <xdr:colOff>50800</xdr:colOff>
      <xdr:row>30</xdr:row>
      <xdr:rowOff>63500</xdr:rowOff>
    </xdr:to>
    <xdr:cxnSp macro="">
      <xdr:nvCxnSpPr>
        <xdr:cNvPr id="276" name="直線コネクタ 275"/>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29</xdr:row>
      <xdr:rowOff>92727</xdr:rowOff>
    </xdr:from>
    <xdr:ext cx="467179" cy="259045"/>
    <xdr:sp macro="" textlink="">
      <xdr:nvSpPr>
        <xdr:cNvPr id="277" name="テキスト ボックス 276"/>
        <xdr:cNvSpPr txBox="1"/>
      </xdr:nvSpPr>
      <xdr:spPr>
        <a:xfrm>
          <a:off x="6136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78" name="直線コネクタ 277"/>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27</xdr:row>
      <xdr:rowOff>54627</xdr:rowOff>
    </xdr:from>
    <xdr:ext cx="467179" cy="259045"/>
    <xdr:sp macro="" textlink="">
      <xdr:nvSpPr>
        <xdr:cNvPr id="279" name="テキスト ボックス 278"/>
        <xdr:cNvSpPr txBox="1"/>
      </xdr:nvSpPr>
      <xdr:spPr>
        <a:xfrm>
          <a:off x="6136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0" name="労働費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30</xdr:row>
      <xdr:rowOff>131318</xdr:rowOff>
    </xdr:from>
    <xdr:to>
      <xdr:col>54</xdr:col>
      <xdr:colOff>189865</xdr:colOff>
      <xdr:row>39</xdr:row>
      <xdr:rowOff>44450</xdr:rowOff>
    </xdr:to>
    <xdr:cxnSp macro="">
      <xdr:nvCxnSpPr>
        <xdr:cNvPr id="281" name="直線コネクタ 280"/>
        <xdr:cNvCxnSpPr/>
      </xdr:nvCxnSpPr>
      <xdr:spPr>
        <a:xfrm flipV="1">
          <a:off x="10475595" y="5274818"/>
          <a:ext cx="1270" cy="145618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39</xdr:row>
      <xdr:rowOff>48277</xdr:rowOff>
    </xdr:from>
    <xdr:ext cx="249299" cy="259045"/>
    <xdr:sp macro="" textlink="">
      <xdr:nvSpPr>
        <xdr:cNvPr id="282" name="労働費最小値テキスト"/>
        <xdr:cNvSpPr txBox="1"/>
      </xdr:nvSpPr>
      <xdr:spPr>
        <a:xfrm>
          <a:off x="10528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39</xdr:row>
      <xdr:rowOff>44450</xdr:rowOff>
    </xdr:from>
    <xdr:to>
      <xdr:col>55</xdr:col>
      <xdr:colOff>88900</xdr:colOff>
      <xdr:row>39</xdr:row>
      <xdr:rowOff>44450</xdr:rowOff>
    </xdr:to>
    <xdr:cxnSp macro="">
      <xdr:nvCxnSpPr>
        <xdr:cNvPr id="283" name="直線コネクタ 282"/>
        <xdr:cNvCxnSpPr/>
      </xdr:nvCxnSpPr>
      <xdr:spPr>
        <a:xfrm>
          <a:off x="10388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77995</xdr:rowOff>
    </xdr:from>
    <xdr:ext cx="469744" cy="259045"/>
    <xdr:sp macro="" textlink="">
      <xdr:nvSpPr>
        <xdr:cNvPr id="284" name="労働費最大値テキスト"/>
        <xdr:cNvSpPr txBox="1"/>
      </xdr:nvSpPr>
      <xdr:spPr>
        <a:xfrm>
          <a:off x="10528300" y="50500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3,822</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30</xdr:row>
      <xdr:rowOff>131318</xdr:rowOff>
    </xdr:from>
    <xdr:to>
      <xdr:col>55</xdr:col>
      <xdr:colOff>88900</xdr:colOff>
      <xdr:row>30</xdr:row>
      <xdr:rowOff>131318</xdr:rowOff>
    </xdr:to>
    <xdr:cxnSp macro="">
      <xdr:nvCxnSpPr>
        <xdr:cNvPr id="285" name="直線コネクタ 284"/>
        <xdr:cNvCxnSpPr/>
      </xdr:nvCxnSpPr>
      <xdr:spPr>
        <a:xfrm>
          <a:off x="10388600" y="527481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37</xdr:row>
      <xdr:rowOff>116459</xdr:rowOff>
    </xdr:from>
    <xdr:to>
      <xdr:col>55</xdr:col>
      <xdr:colOff>0</xdr:colOff>
      <xdr:row>37</xdr:row>
      <xdr:rowOff>146558</xdr:rowOff>
    </xdr:to>
    <xdr:cxnSp macro="">
      <xdr:nvCxnSpPr>
        <xdr:cNvPr id="286" name="直線コネクタ 285"/>
        <xdr:cNvCxnSpPr/>
      </xdr:nvCxnSpPr>
      <xdr:spPr>
        <a:xfrm flipV="1">
          <a:off x="9639300" y="6460109"/>
          <a:ext cx="838200" cy="300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37</xdr:row>
      <xdr:rowOff>168292</xdr:rowOff>
    </xdr:from>
    <xdr:ext cx="378565" cy="259045"/>
    <xdr:sp macro="" textlink="">
      <xdr:nvSpPr>
        <xdr:cNvPr id="287" name="労働費平均値テキスト"/>
        <xdr:cNvSpPr txBox="1"/>
      </xdr:nvSpPr>
      <xdr:spPr>
        <a:xfrm>
          <a:off x="10528300" y="6511942"/>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18415</xdr:rowOff>
    </xdr:from>
    <xdr:to>
      <xdr:col>55</xdr:col>
      <xdr:colOff>50800</xdr:colOff>
      <xdr:row>38</xdr:row>
      <xdr:rowOff>120015</xdr:rowOff>
    </xdr:to>
    <xdr:sp macro="" textlink="">
      <xdr:nvSpPr>
        <xdr:cNvPr id="288" name="フローチャート: 判断 287"/>
        <xdr:cNvSpPr/>
      </xdr:nvSpPr>
      <xdr:spPr>
        <a:xfrm>
          <a:off x="10426700" y="65335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37</xdr:row>
      <xdr:rowOff>146558</xdr:rowOff>
    </xdr:from>
    <xdr:to>
      <xdr:col>50</xdr:col>
      <xdr:colOff>114300</xdr:colOff>
      <xdr:row>37</xdr:row>
      <xdr:rowOff>169037</xdr:rowOff>
    </xdr:to>
    <xdr:cxnSp macro="">
      <xdr:nvCxnSpPr>
        <xdr:cNvPr id="289" name="直線コネクタ 288"/>
        <xdr:cNvCxnSpPr/>
      </xdr:nvCxnSpPr>
      <xdr:spPr>
        <a:xfrm flipV="1">
          <a:off x="8750300" y="6490208"/>
          <a:ext cx="889000" cy="224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38</xdr:row>
      <xdr:rowOff>13462</xdr:rowOff>
    </xdr:from>
    <xdr:to>
      <xdr:col>50</xdr:col>
      <xdr:colOff>165100</xdr:colOff>
      <xdr:row>38</xdr:row>
      <xdr:rowOff>115062</xdr:rowOff>
    </xdr:to>
    <xdr:sp macro="" textlink="">
      <xdr:nvSpPr>
        <xdr:cNvPr id="290" name="フローチャート: 判断 289"/>
        <xdr:cNvSpPr/>
      </xdr:nvSpPr>
      <xdr:spPr>
        <a:xfrm>
          <a:off x="9588500" y="65285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38</xdr:row>
      <xdr:rowOff>106189</xdr:rowOff>
    </xdr:from>
    <xdr:ext cx="378565" cy="259045"/>
    <xdr:sp macro="" textlink="">
      <xdr:nvSpPr>
        <xdr:cNvPr id="291" name="テキスト ボックス 290"/>
        <xdr:cNvSpPr txBox="1"/>
      </xdr:nvSpPr>
      <xdr:spPr>
        <a:xfrm>
          <a:off x="9450017" y="662128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37</xdr:row>
      <xdr:rowOff>64643</xdr:rowOff>
    </xdr:from>
    <xdr:to>
      <xdr:col>45</xdr:col>
      <xdr:colOff>177800</xdr:colOff>
      <xdr:row>37</xdr:row>
      <xdr:rowOff>169037</xdr:rowOff>
    </xdr:to>
    <xdr:cxnSp macro="">
      <xdr:nvCxnSpPr>
        <xdr:cNvPr id="292" name="直線コネクタ 291"/>
        <xdr:cNvCxnSpPr/>
      </xdr:nvCxnSpPr>
      <xdr:spPr>
        <a:xfrm>
          <a:off x="7861300" y="6408293"/>
          <a:ext cx="889000" cy="1043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37</xdr:row>
      <xdr:rowOff>158242</xdr:rowOff>
    </xdr:from>
    <xdr:to>
      <xdr:col>46</xdr:col>
      <xdr:colOff>38100</xdr:colOff>
      <xdr:row>38</xdr:row>
      <xdr:rowOff>88392</xdr:rowOff>
    </xdr:to>
    <xdr:sp macro="" textlink="">
      <xdr:nvSpPr>
        <xdr:cNvPr id="293" name="フローチャート: 判断 292"/>
        <xdr:cNvSpPr/>
      </xdr:nvSpPr>
      <xdr:spPr>
        <a:xfrm>
          <a:off x="8699500" y="65018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38</xdr:row>
      <xdr:rowOff>79519</xdr:rowOff>
    </xdr:from>
    <xdr:ext cx="378565" cy="259045"/>
    <xdr:sp macro="" textlink="">
      <xdr:nvSpPr>
        <xdr:cNvPr id="294" name="テキスト ボックス 293"/>
        <xdr:cNvSpPr txBox="1"/>
      </xdr:nvSpPr>
      <xdr:spPr>
        <a:xfrm>
          <a:off x="8561017" y="659461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37</xdr:row>
      <xdr:rowOff>64643</xdr:rowOff>
    </xdr:from>
    <xdr:to>
      <xdr:col>41</xdr:col>
      <xdr:colOff>50800</xdr:colOff>
      <xdr:row>38</xdr:row>
      <xdr:rowOff>8636</xdr:rowOff>
    </xdr:to>
    <xdr:cxnSp macro="">
      <xdr:nvCxnSpPr>
        <xdr:cNvPr id="295" name="直線コネクタ 294"/>
        <xdr:cNvCxnSpPr/>
      </xdr:nvCxnSpPr>
      <xdr:spPr>
        <a:xfrm flipV="1">
          <a:off x="6972300" y="6408293"/>
          <a:ext cx="889000" cy="1154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36</xdr:row>
      <xdr:rowOff>159004</xdr:rowOff>
    </xdr:from>
    <xdr:to>
      <xdr:col>41</xdr:col>
      <xdr:colOff>101600</xdr:colOff>
      <xdr:row>37</xdr:row>
      <xdr:rowOff>89154</xdr:rowOff>
    </xdr:to>
    <xdr:sp macro="" textlink="">
      <xdr:nvSpPr>
        <xdr:cNvPr id="296" name="フローチャート: 判断 295"/>
        <xdr:cNvSpPr/>
      </xdr:nvSpPr>
      <xdr:spPr>
        <a:xfrm>
          <a:off x="7810500" y="63312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35</xdr:row>
      <xdr:rowOff>105681</xdr:rowOff>
    </xdr:from>
    <xdr:ext cx="378565" cy="259045"/>
    <xdr:sp macro="" textlink="">
      <xdr:nvSpPr>
        <xdr:cNvPr id="297" name="テキスト ボックス 296"/>
        <xdr:cNvSpPr txBox="1"/>
      </xdr:nvSpPr>
      <xdr:spPr>
        <a:xfrm>
          <a:off x="7672017" y="610643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36</xdr:row>
      <xdr:rowOff>26797</xdr:rowOff>
    </xdr:from>
    <xdr:to>
      <xdr:col>36</xdr:col>
      <xdr:colOff>165100</xdr:colOff>
      <xdr:row>36</xdr:row>
      <xdr:rowOff>128397</xdr:rowOff>
    </xdr:to>
    <xdr:sp macro="" textlink="">
      <xdr:nvSpPr>
        <xdr:cNvPr id="298" name="フローチャート: 判断 297"/>
        <xdr:cNvSpPr/>
      </xdr:nvSpPr>
      <xdr:spPr>
        <a:xfrm>
          <a:off x="6921500" y="61989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34</xdr:row>
      <xdr:rowOff>144924</xdr:rowOff>
    </xdr:from>
    <xdr:ext cx="469744" cy="259045"/>
    <xdr:sp macro="" textlink="">
      <xdr:nvSpPr>
        <xdr:cNvPr id="299" name="テキスト ボックス 298"/>
        <xdr:cNvSpPr txBox="1"/>
      </xdr:nvSpPr>
      <xdr:spPr>
        <a:xfrm>
          <a:off x="6737428" y="59742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0" name="テキスト ボックス 299"/>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1" name="テキスト ボックス 300"/>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2" name="テキスト ボックス 301"/>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3" name="テキスト ボックス 302"/>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4" name="テキスト ボックス 303"/>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65659</xdr:rowOff>
    </xdr:from>
    <xdr:to>
      <xdr:col>55</xdr:col>
      <xdr:colOff>50800</xdr:colOff>
      <xdr:row>37</xdr:row>
      <xdr:rowOff>167260</xdr:rowOff>
    </xdr:to>
    <xdr:sp macro="" textlink="">
      <xdr:nvSpPr>
        <xdr:cNvPr id="305" name="楕円 304"/>
        <xdr:cNvSpPr/>
      </xdr:nvSpPr>
      <xdr:spPr>
        <a:xfrm>
          <a:off x="10426700" y="6409309"/>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36</xdr:row>
      <xdr:rowOff>88536</xdr:rowOff>
    </xdr:from>
    <xdr:ext cx="378565" cy="259045"/>
    <xdr:sp macro="" textlink="">
      <xdr:nvSpPr>
        <xdr:cNvPr id="306" name="労働費該当値テキスト"/>
        <xdr:cNvSpPr txBox="1"/>
      </xdr:nvSpPr>
      <xdr:spPr>
        <a:xfrm>
          <a:off x="10528300" y="626073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37</xdr:row>
      <xdr:rowOff>95758</xdr:rowOff>
    </xdr:from>
    <xdr:to>
      <xdr:col>50</xdr:col>
      <xdr:colOff>165100</xdr:colOff>
      <xdr:row>38</xdr:row>
      <xdr:rowOff>25908</xdr:rowOff>
    </xdr:to>
    <xdr:sp macro="" textlink="">
      <xdr:nvSpPr>
        <xdr:cNvPr id="307" name="楕円 306"/>
        <xdr:cNvSpPr/>
      </xdr:nvSpPr>
      <xdr:spPr>
        <a:xfrm>
          <a:off x="9588500" y="64394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36</xdr:row>
      <xdr:rowOff>42435</xdr:rowOff>
    </xdr:from>
    <xdr:ext cx="378565" cy="259045"/>
    <xdr:sp macro="" textlink="">
      <xdr:nvSpPr>
        <xdr:cNvPr id="308" name="テキスト ボックス 307"/>
        <xdr:cNvSpPr txBox="1"/>
      </xdr:nvSpPr>
      <xdr:spPr>
        <a:xfrm>
          <a:off x="9450017" y="621463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37</xdr:row>
      <xdr:rowOff>118237</xdr:rowOff>
    </xdr:from>
    <xdr:to>
      <xdr:col>46</xdr:col>
      <xdr:colOff>38100</xdr:colOff>
      <xdr:row>38</xdr:row>
      <xdr:rowOff>48387</xdr:rowOff>
    </xdr:to>
    <xdr:sp macro="" textlink="">
      <xdr:nvSpPr>
        <xdr:cNvPr id="309" name="楕円 308"/>
        <xdr:cNvSpPr/>
      </xdr:nvSpPr>
      <xdr:spPr>
        <a:xfrm>
          <a:off x="8699500" y="64618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36</xdr:row>
      <xdr:rowOff>64914</xdr:rowOff>
    </xdr:from>
    <xdr:ext cx="378565" cy="259045"/>
    <xdr:sp macro="" textlink="">
      <xdr:nvSpPr>
        <xdr:cNvPr id="310" name="テキスト ボックス 309"/>
        <xdr:cNvSpPr txBox="1"/>
      </xdr:nvSpPr>
      <xdr:spPr>
        <a:xfrm>
          <a:off x="8561017" y="623711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37</xdr:row>
      <xdr:rowOff>13843</xdr:rowOff>
    </xdr:from>
    <xdr:to>
      <xdr:col>41</xdr:col>
      <xdr:colOff>101600</xdr:colOff>
      <xdr:row>37</xdr:row>
      <xdr:rowOff>115443</xdr:rowOff>
    </xdr:to>
    <xdr:sp macro="" textlink="">
      <xdr:nvSpPr>
        <xdr:cNvPr id="311" name="楕円 310"/>
        <xdr:cNvSpPr/>
      </xdr:nvSpPr>
      <xdr:spPr>
        <a:xfrm>
          <a:off x="7810500" y="63574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37</xdr:row>
      <xdr:rowOff>106570</xdr:rowOff>
    </xdr:from>
    <xdr:ext cx="378565" cy="259045"/>
    <xdr:sp macro="" textlink="">
      <xdr:nvSpPr>
        <xdr:cNvPr id="312" name="テキスト ボックス 311"/>
        <xdr:cNvSpPr txBox="1"/>
      </xdr:nvSpPr>
      <xdr:spPr>
        <a:xfrm>
          <a:off x="7672017" y="645022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129286</xdr:rowOff>
    </xdr:from>
    <xdr:to>
      <xdr:col>36</xdr:col>
      <xdr:colOff>165100</xdr:colOff>
      <xdr:row>38</xdr:row>
      <xdr:rowOff>59436</xdr:rowOff>
    </xdr:to>
    <xdr:sp macro="" textlink="">
      <xdr:nvSpPr>
        <xdr:cNvPr id="313" name="楕円 312"/>
        <xdr:cNvSpPr/>
      </xdr:nvSpPr>
      <xdr:spPr>
        <a:xfrm>
          <a:off x="6921500" y="64729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38</xdr:row>
      <xdr:rowOff>50563</xdr:rowOff>
    </xdr:from>
    <xdr:ext cx="378565" cy="259045"/>
    <xdr:sp macro="" textlink="">
      <xdr:nvSpPr>
        <xdr:cNvPr id="314" name="テキスト ボックス 313"/>
        <xdr:cNvSpPr txBox="1"/>
      </xdr:nvSpPr>
      <xdr:spPr>
        <a:xfrm>
          <a:off x="6783017" y="656566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15" name="正方形/長方形 314"/>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16" name="正方形/長方形 315"/>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17" name="正方形/長方形 316"/>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18" name="正方形/長方形 317"/>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19" name="正方形/長方形 318"/>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10,817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0" name="正方形/長方形 319"/>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山形県平均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1" name="正方形/長方形 320"/>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24,688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2" name="正方形/長方形 321"/>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3" name="テキスト ボックス 322"/>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4" name="直線コネクタ 323"/>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58</xdr:row>
      <xdr:rowOff>139700</xdr:rowOff>
    </xdr:from>
    <xdr:to>
      <xdr:col>59</xdr:col>
      <xdr:colOff>50800</xdr:colOff>
      <xdr:row>58</xdr:row>
      <xdr:rowOff>139700</xdr:rowOff>
    </xdr:to>
    <xdr:cxnSp macro="">
      <xdr:nvCxnSpPr>
        <xdr:cNvPr id="325" name="直線コネクタ 324"/>
        <xdr:cNvCxnSpPr/>
      </xdr:nvCxnSpPr>
      <xdr:spPr>
        <a:xfrm>
          <a:off x="6604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57</xdr:row>
      <xdr:rowOff>168927</xdr:rowOff>
    </xdr:from>
    <xdr:ext cx="248786" cy="259045"/>
    <xdr:sp macro="" textlink="">
      <xdr:nvSpPr>
        <xdr:cNvPr id="326" name="テキスト ボックス 325"/>
        <xdr:cNvSpPr txBox="1"/>
      </xdr:nvSpPr>
      <xdr:spPr>
        <a:xfrm>
          <a:off x="6355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25400</xdr:rowOff>
    </xdr:from>
    <xdr:to>
      <xdr:col>59</xdr:col>
      <xdr:colOff>50800</xdr:colOff>
      <xdr:row>56</xdr:row>
      <xdr:rowOff>25400</xdr:rowOff>
    </xdr:to>
    <xdr:cxnSp macro="">
      <xdr:nvCxnSpPr>
        <xdr:cNvPr id="327" name="直線コネクタ 326"/>
        <xdr:cNvCxnSpPr/>
      </xdr:nvCxnSpPr>
      <xdr:spPr>
        <a:xfrm>
          <a:off x="6604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55</xdr:row>
      <xdr:rowOff>54627</xdr:rowOff>
    </xdr:from>
    <xdr:ext cx="595419" cy="259045"/>
    <xdr:sp macro="" textlink="">
      <xdr:nvSpPr>
        <xdr:cNvPr id="328" name="テキスト ボックス 327"/>
        <xdr:cNvSpPr txBox="1"/>
      </xdr:nvSpPr>
      <xdr:spPr>
        <a:xfrm>
          <a:off x="6008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82550</xdr:rowOff>
    </xdr:from>
    <xdr:to>
      <xdr:col>59</xdr:col>
      <xdr:colOff>50800</xdr:colOff>
      <xdr:row>53</xdr:row>
      <xdr:rowOff>82550</xdr:rowOff>
    </xdr:to>
    <xdr:cxnSp macro="">
      <xdr:nvCxnSpPr>
        <xdr:cNvPr id="329" name="直線コネクタ 328"/>
        <xdr:cNvCxnSpPr/>
      </xdr:nvCxnSpPr>
      <xdr:spPr>
        <a:xfrm>
          <a:off x="6604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52</xdr:row>
      <xdr:rowOff>111777</xdr:rowOff>
    </xdr:from>
    <xdr:ext cx="595419" cy="259045"/>
    <xdr:sp macro="" textlink="">
      <xdr:nvSpPr>
        <xdr:cNvPr id="330" name="テキスト ボックス 329"/>
        <xdr:cNvSpPr txBox="1"/>
      </xdr:nvSpPr>
      <xdr:spPr>
        <a:xfrm>
          <a:off x="6008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139700</xdr:rowOff>
    </xdr:from>
    <xdr:to>
      <xdr:col>59</xdr:col>
      <xdr:colOff>50800</xdr:colOff>
      <xdr:row>50</xdr:row>
      <xdr:rowOff>139700</xdr:rowOff>
    </xdr:to>
    <xdr:cxnSp macro="">
      <xdr:nvCxnSpPr>
        <xdr:cNvPr id="331" name="直線コネクタ 330"/>
        <xdr:cNvCxnSpPr/>
      </xdr:nvCxnSpPr>
      <xdr:spPr>
        <a:xfrm>
          <a:off x="6604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168927</xdr:rowOff>
    </xdr:from>
    <xdr:ext cx="595419" cy="259045"/>
    <xdr:sp macro="" textlink="">
      <xdr:nvSpPr>
        <xdr:cNvPr id="332" name="テキスト ボックス 331"/>
        <xdr:cNvSpPr txBox="1"/>
      </xdr:nvSpPr>
      <xdr:spPr>
        <a:xfrm>
          <a:off x="6008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3" name="直線コネクタ 332"/>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34" name="テキスト ボックス 333"/>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35" name="農林水産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51</xdr:row>
      <xdr:rowOff>39477</xdr:rowOff>
    </xdr:from>
    <xdr:to>
      <xdr:col>54</xdr:col>
      <xdr:colOff>189865</xdr:colOff>
      <xdr:row>58</xdr:row>
      <xdr:rowOff>135658</xdr:rowOff>
    </xdr:to>
    <xdr:cxnSp macro="">
      <xdr:nvCxnSpPr>
        <xdr:cNvPr id="336" name="直線コネクタ 335"/>
        <xdr:cNvCxnSpPr/>
      </xdr:nvCxnSpPr>
      <xdr:spPr>
        <a:xfrm flipV="1">
          <a:off x="10475595" y="8783427"/>
          <a:ext cx="1270" cy="129633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139485</xdr:rowOff>
    </xdr:from>
    <xdr:ext cx="469744" cy="259045"/>
    <xdr:sp macro="" textlink="">
      <xdr:nvSpPr>
        <xdr:cNvPr id="337" name="農林水産業費最小値テキスト"/>
        <xdr:cNvSpPr txBox="1"/>
      </xdr:nvSpPr>
      <xdr:spPr>
        <a:xfrm>
          <a:off x="10528300" y="100835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1,768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135658</xdr:rowOff>
    </xdr:from>
    <xdr:to>
      <xdr:col>55</xdr:col>
      <xdr:colOff>88900</xdr:colOff>
      <xdr:row>58</xdr:row>
      <xdr:rowOff>135658</xdr:rowOff>
    </xdr:to>
    <xdr:cxnSp macro="">
      <xdr:nvCxnSpPr>
        <xdr:cNvPr id="338" name="直線コネクタ 337"/>
        <xdr:cNvCxnSpPr/>
      </xdr:nvCxnSpPr>
      <xdr:spPr>
        <a:xfrm>
          <a:off x="10388600" y="1007975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157604</xdr:rowOff>
    </xdr:from>
    <xdr:ext cx="599010" cy="259045"/>
    <xdr:sp macro="" textlink="">
      <xdr:nvSpPr>
        <xdr:cNvPr id="339" name="農林水産業費最大値テキスト"/>
        <xdr:cNvSpPr txBox="1"/>
      </xdr:nvSpPr>
      <xdr:spPr>
        <a:xfrm>
          <a:off x="10528300" y="855865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568,842</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51</xdr:row>
      <xdr:rowOff>39477</xdr:rowOff>
    </xdr:from>
    <xdr:to>
      <xdr:col>55</xdr:col>
      <xdr:colOff>88900</xdr:colOff>
      <xdr:row>51</xdr:row>
      <xdr:rowOff>39477</xdr:rowOff>
    </xdr:to>
    <xdr:cxnSp macro="">
      <xdr:nvCxnSpPr>
        <xdr:cNvPr id="340" name="直線コネクタ 339"/>
        <xdr:cNvCxnSpPr/>
      </xdr:nvCxnSpPr>
      <xdr:spPr>
        <a:xfrm>
          <a:off x="10388600" y="878342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57</xdr:row>
      <xdr:rowOff>46511</xdr:rowOff>
    </xdr:from>
    <xdr:to>
      <xdr:col>55</xdr:col>
      <xdr:colOff>0</xdr:colOff>
      <xdr:row>57</xdr:row>
      <xdr:rowOff>165072</xdr:rowOff>
    </xdr:to>
    <xdr:cxnSp macro="">
      <xdr:nvCxnSpPr>
        <xdr:cNvPr id="341" name="直線コネクタ 340"/>
        <xdr:cNvCxnSpPr/>
      </xdr:nvCxnSpPr>
      <xdr:spPr>
        <a:xfrm flipV="1">
          <a:off x="9639300" y="9819161"/>
          <a:ext cx="838200" cy="1185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57</xdr:row>
      <xdr:rowOff>120504</xdr:rowOff>
    </xdr:from>
    <xdr:ext cx="534377" cy="259045"/>
    <xdr:sp macro="" textlink="">
      <xdr:nvSpPr>
        <xdr:cNvPr id="342" name="農林水産業費平均値テキスト"/>
        <xdr:cNvSpPr txBox="1"/>
      </xdr:nvSpPr>
      <xdr:spPr>
        <a:xfrm>
          <a:off x="10528300" y="989315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51,738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142077</xdr:rowOff>
    </xdr:from>
    <xdr:to>
      <xdr:col>55</xdr:col>
      <xdr:colOff>50800</xdr:colOff>
      <xdr:row>58</xdr:row>
      <xdr:rowOff>72227</xdr:rowOff>
    </xdr:to>
    <xdr:sp macro="" textlink="">
      <xdr:nvSpPr>
        <xdr:cNvPr id="343" name="フローチャート: 判断 342"/>
        <xdr:cNvSpPr/>
      </xdr:nvSpPr>
      <xdr:spPr>
        <a:xfrm>
          <a:off x="10426700" y="99147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57</xdr:row>
      <xdr:rowOff>165072</xdr:rowOff>
    </xdr:from>
    <xdr:to>
      <xdr:col>50</xdr:col>
      <xdr:colOff>114300</xdr:colOff>
      <xdr:row>58</xdr:row>
      <xdr:rowOff>32240</xdr:rowOff>
    </xdr:to>
    <xdr:cxnSp macro="">
      <xdr:nvCxnSpPr>
        <xdr:cNvPr id="344" name="直線コネクタ 343"/>
        <xdr:cNvCxnSpPr/>
      </xdr:nvCxnSpPr>
      <xdr:spPr>
        <a:xfrm flipV="1">
          <a:off x="8750300" y="9937722"/>
          <a:ext cx="889000" cy="386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57</xdr:row>
      <xdr:rowOff>153470</xdr:rowOff>
    </xdr:from>
    <xdr:to>
      <xdr:col>50</xdr:col>
      <xdr:colOff>165100</xdr:colOff>
      <xdr:row>58</xdr:row>
      <xdr:rowOff>83620</xdr:rowOff>
    </xdr:to>
    <xdr:sp macro="" textlink="">
      <xdr:nvSpPr>
        <xdr:cNvPr id="345" name="フローチャート: 判断 344"/>
        <xdr:cNvSpPr/>
      </xdr:nvSpPr>
      <xdr:spPr>
        <a:xfrm>
          <a:off x="9588500" y="9926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58</xdr:row>
      <xdr:rowOff>74747</xdr:rowOff>
    </xdr:from>
    <xdr:ext cx="534377" cy="259045"/>
    <xdr:sp macro="" textlink="">
      <xdr:nvSpPr>
        <xdr:cNvPr id="346" name="テキスト ボックス 345"/>
        <xdr:cNvSpPr txBox="1"/>
      </xdr:nvSpPr>
      <xdr:spPr>
        <a:xfrm>
          <a:off x="9372111" y="100188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46,754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58</xdr:row>
      <xdr:rowOff>29282</xdr:rowOff>
    </xdr:from>
    <xdr:to>
      <xdr:col>45</xdr:col>
      <xdr:colOff>177800</xdr:colOff>
      <xdr:row>58</xdr:row>
      <xdr:rowOff>32240</xdr:rowOff>
    </xdr:to>
    <xdr:cxnSp macro="">
      <xdr:nvCxnSpPr>
        <xdr:cNvPr id="347" name="直線コネクタ 346"/>
        <xdr:cNvCxnSpPr/>
      </xdr:nvCxnSpPr>
      <xdr:spPr>
        <a:xfrm>
          <a:off x="7861300" y="9973382"/>
          <a:ext cx="889000" cy="29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57</xdr:row>
      <xdr:rowOff>126960</xdr:rowOff>
    </xdr:from>
    <xdr:to>
      <xdr:col>46</xdr:col>
      <xdr:colOff>38100</xdr:colOff>
      <xdr:row>58</xdr:row>
      <xdr:rowOff>57110</xdr:rowOff>
    </xdr:to>
    <xdr:sp macro="" textlink="">
      <xdr:nvSpPr>
        <xdr:cNvPr id="348" name="フローチャート: 判断 347"/>
        <xdr:cNvSpPr/>
      </xdr:nvSpPr>
      <xdr:spPr>
        <a:xfrm>
          <a:off x="8699500" y="98996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56</xdr:row>
      <xdr:rowOff>73637</xdr:rowOff>
    </xdr:from>
    <xdr:ext cx="534377" cy="259045"/>
    <xdr:sp macro="" textlink="">
      <xdr:nvSpPr>
        <xdr:cNvPr id="349" name="テキスト ボックス 348"/>
        <xdr:cNvSpPr txBox="1"/>
      </xdr:nvSpPr>
      <xdr:spPr>
        <a:xfrm>
          <a:off x="8483111" y="96748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58,351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58</xdr:row>
      <xdr:rowOff>29282</xdr:rowOff>
    </xdr:from>
    <xdr:to>
      <xdr:col>41</xdr:col>
      <xdr:colOff>50800</xdr:colOff>
      <xdr:row>58</xdr:row>
      <xdr:rowOff>35303</xdr:rowOff>
    </xdr:to>
    <xdr:cxnSp macro="">
      <xdr:nvCxnSpPr>
        <xdr:cNvPr id="350" name="直線コネクタ 349"/>
        <xdr:cNvCxnSpPr/>
      </xdr:nvCxnSpPr>
      <xdr:spPr>
        <a:xfrm flipV="1">
          <a:off x="6972300" y="9973382"/>
          <a:ext cx="889000" cy="60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57</xdr:row>
      <xdr:rowOff>139478</xdr:rowOff>
    </xdr:from>
    <xdr:to>
      <xdr:col>41</xdr:col>
      <xdr:colOff>101600</xdr:colOff>
      <xdr:row>58</xdr:row>
      <xdr:rowOff>69628</xdr:rowOff>
    </xdr:to>
    <xdr:sp macro="" textlink="">
      <xdr:nvSpPr>
        <xdr:cNvPr id="351" name="フローチャート: 判断 350"/>
        <xdr:cNvSpPr/>
      </xdr:nvSpPr>
      <xdr:spPr>
        <a:xfrm>
          <a:off x="7810500" y="99121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56</xdr:row>
      <xdr:rowOff>86155</xdr:rowOff>
    </xdr:from>
    <xdr:ext cx="534377" cy="259045"/>
    <xdr:sp macro="" textlink="">
      <xdr:nvSpPr>
        <xdr:cNvPr id="352" name="テキスト ボックス 351"/>
        <xdr:cNvSpPr txBox="1"/>
      </xdr:nvSpPr>
      <xdr:spPr>
        <a:xfrm>
          <a:off x="7594111" y="96873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52,875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150064</xdr:rowOff>
    </xdr:from>
    <xdr:to>
      <xdr:col>36</xdr:col>
      <xdr:colOff>165100</xdr:colOff>
      <xdr:row>58</xdr:row>
      <xdr:rowOff>80214</xdr:rowOff>
    </xdr:to>
    <xdr:sp macro="" textlink="">
      <xdr:nvSpPr>
        <xdr:cNvPr id="353" name="フローチャート: 判断 352"/>
        <xdr:cNvSpPr/>
      </xdr:nvSpPr>
      <xdr:spPr>
        <a:xfrm>
          <a:off x="6921500" y="99227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56</xdr:row>
      <xdr:rowOff>96741</xdr:rowOff>
    </xdr:from>
    <xdr:ext cx="534377" cy="259045"/>
    <xdr:sp macro="" textlink="">
      <xdr:nvSpPr>
        <xdr:cNvPr id="354" name="テキスト ボックス 353"/>
        <xdr:cNvSpPr txBox="1"/>
      </xdr:nvSpPr>
      <xdr:spPr>
        <a:xfrm>
          <a:off x="6705111" y="96979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48,244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55" name="テキスト ボックス 354"/>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56" name="テキスト ボックス 355"/>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57" name="テキスト ボックス 356"/>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58" name="テキスト ボックス 357"/>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59" name="テキスト ボックス 358"/>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167161</xdr:rowOff>
    </xdr:from>
    <xdr:to>
      <xdr:col>55</xdr:col>
      <xdr:colOff>50800</xdr:colOff>
      <xdr:row>57</xdr:row>
      <xdr:rowOff>97311</xdr:rowOff>
    </xdr:to>
    <xdr:sp macro="" textlink="">
      <xdr:nvSpPr>
        <xdr:cNvPr id="360" name="楕円 359"/>
        <xdr:cNvSpPr/>
      </xdr:nvSpPr>
      <xdr:spPr>
        <a:xfrm>
          <a:off x="10426700" y="97683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56</xdr:row>
      <xdr:rowOff>18588</xdr:rowOff>
    </xdr:from>
    <xdr:ext cx="599010" cy="259045"/>
    <xdr:sp macro="" textlink="">
      <xdr:nvSpPr>
        <xdr:cNvPr id="361" name="農林水産業費該当値テキスト"/>
        <xdr:cNvSpPr txBox="1"/>
      </xdr:nvSpPr>
      <xdr:spPr>
        <a:xfrm>
          <a:off x="10528300" y="961978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115,765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57</xdr:row>
      <xdr:rowOff>114272</xdr:rowOff>
    </xdr:from>
    <xdr:to>
      <xdr:col>50</xdr:col>
      <xdr:colOff>165100</xdr:colOff>
      <xdr:row>58</xdr:row>
      <xdr:rowOff>44422</xdr:rowOff>
    </xdr:to>
    <xdr:sp macro="" textlink="">
      <xdr:nvSpPr>
        <xdr:cNvPr id="362" name="楕円 361"/>
        <xdr:cNvSpPr/>
      </xdr:nvSpPr>
      <xdr:spPr>
        <a:xfrm>
          <a:off x="9588500" y="98869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56</xdr:row>
      <xdr:rowOff>60949</xdr:rowOff>
    </xdr:from>
    <xdr:ext cx="534377" cy="259045"/>
    <xdr:sp macro="" textlink="">
      <xdr:nvSpPr>
        <xdr:cNvPr id="363" name="テキスト ボックス 362"/>
        <xdr:cNvSpPr txBox="1"/>
      </xdr:nvSpPr>
      <xdr:spPr>
        <a:xfrm>
          <a:off x="9372111" y="96621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63,901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57</xdr:row>
      <xdr:rowOff>152890</xdr:rowOff>
    </xdr:from>
    <xdr:to>
      <xdr:col>46</xdr:col>
      <xdr:colOff>38100</xdr:colOff>
      <xdr:row>58</xdr:row>
      <xdr:rowOff>83040</xdr:rowOff>
    </xdr:to>
    <xdr:sp macro="" textlink="">
      <xdr:nvSpPr>
        <xdr:cNvPr id="364" name="楕円 363"/>
        <xdr:cNvSpPr/>
      </xdr:nvSpPr>
      <xdr:spPr>
        <a:xfrm>
          <a:off x="8699500" y="99255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58</xdr:row>
      <xdr:rowOff>74167</xdr:rowOff>
    </xdr:from>
    <xdr:ext cx="534377" cy="259045"/>
    <xdr:sp macro="" textlink="">
      <xdr:nvSpPr>
        <xdr:cNvPr id="365" name="テキスト ボックス 364"/>
        <xdr:cNvSpPr txBox="1"/>
      </xdr:nvSpPr>
      <xdr:spPr>
        <a:xfrm>
          <a:off x="8483111" y="100182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47,008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57</xdr:row>
      <xdr:rowOff>149932</xdr:rowOff>
    </xdr:from>
    <xdr:to>
      <xdr:col>41</xdr:col>
      <xdr:colOff>101600</xdr:colOff>
      <xdr:row>58</xdr:row>
      <xdr:rowOff>80082</xdr:rowOff>
    </xdr:to>
    <xdr:sp macro="" textlink="">
      <xdr:nvSpPr>
        <xdr:cNvPr id="366" name="楕円 365"/>
        <xdr:cNvSpPr/>
      </xdr:nvSpPr>
      <xdr:spPr>
        <a:xfrm>
          <a:off x="7810500" y="99225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58</xdr:row>
      <xdr:rowOff>71209</xdr:rowOff>
    </xdr:from>
    <xdr:ext cx="534377" cy="259045"/>
    <xdr:sp macro="" textlink="">
      <xdr:nvSpPr>
        <xdr:cNvPr id="367" name="テキスト ボックス 366"/>
        <xdr:cNvSpPr txBox="1"/>
      </xdr:nvSpPr>
      <xdr:spPr>
        <a:xfrm>
          <a:off x="7594111" y="100153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48,302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155953</xdr:rowOff>
    </xdr:from>
    <xdr:to>
      <xdr:col>36</xdr:col>
      <xdr:colOff>165100</xdr:colOff>
      <xdr:row>58</xdr:row>
      <xdr:rowOff>86103</xdr:rowOff>
    </xdr:to>
    <xdr:sp macro="" textlink="">
      <xdr:nvSpPr>
        <xdr:cNvPr id="368" name="楕円 367"/>
        <xdr:cNvSpPr/>
      </xdr:nvSpPr>
      <xdr:spPr>
        <a:xfrm>
          <a:off x="6921500" y="99286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58</xdr:row>
      <xdr:rowOff>77230</xdr:rowOff>
    </xdr:from>
    <xdr:ext cx="534377" cy="259045"/>
    <xdr:sp macro="" textlink="">
      <xdr:nvSpPr>
        <xdr:cNvPr id="369" name="テキスト ボックス 368"/>
        <xdr:cNvSpPr txBox="1"/>
      </xdr:nvSpPr>
      <xdr:spPr>
        <a:xfrm>
          <a:off x="6705111" y="100213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45,668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0" name="正方形/長方形 369"/>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1" name="正方形/長方形 370"/>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2" name="正方形/長方形 371"/>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3" name="正方形/長方形 372"/>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74" name="正方形/長方形 373"/>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14,104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75" name="正方形/長方形 374"/>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山形県平均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76" name="正方形/長方形 375"/>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27,357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77" name="正方形/長方形 376"/>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78" name="テキスト ボックス 377"/>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79" name="直線コネクタ 378"/>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44450</xdr:rowOff>
    </xdr:from>
    <xdr:to>
      <xdr:col>59</xdr:col>
      <xdr:colOff>50800</xdr:colOff>
      <xdr:row>79</xdr:row>
      <xdr:rowOff>44450</xdr:rowOff>
    </xdr:to>
    <xdr:cxnSp macro="">
      <xdr:nvCxnSpPr>
        <xdr:cNvPr id="380" name="直線コネクタ 379"/>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73677</xdr:rowOff>
    </xdr:from>
    <xdr:ext cx="248786" cy="259045"/>
    <xdr:sp macro="" textlink="">
      <xdr:nvSpPr>
        <xdr:cNvPr id="381" name="テキスト ボックス 380"/>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6350</xdr:rowOff>
    </xdr:from>
    <xdr:to>
      <xdr:col>59</xdr:col>
      <xdr:colOff>50800</xdr:colOff>
      <xdr:row>77</xdr:row>
      <xdr:rowOff>6350</xdr:rowOff>
    </xdr:to>
    <xdr:cxnSp macro="">
      <xdr:nvCxnSpPr>
        <xdr:cNvPr id="382" name="直線コネクタ 381"/>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35577</xdr:rowOff>
    </xdr:from>
    <xdr:ext cx="531299" cy="259045"/>
    <xdr:sp macro="" textlink="">
      <xdr:nvSpPr>
        <xdr:cNvPr id="383" name="テキスト ボックス 382"/>
        <xdr:cNvSpPr txBox="1"/>
      </xdr:nvSpPr>
      <xdr:spPr>
        <a:xfrm>
          <a:off x="6072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84" name="直線コネクタ 383"/>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73</xdr:row>
      <xdr:rowOff>168927</xdr:rowOff>
    </xdr:from>
    <xdr:ext cx="531299" cy="259045"/>
    <xdr:sp macro="" textlink="">
      <xdr:nvSpPr>
        <xdr:cNvPr id="385" name="テキスト ボックス 384"/>
        <xdr:cNvSpPr txBox="1"/>
      </xdr:nvSpPr>
      <xdr:spPr>
        <a:xfrm>
          <a:off x="6072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72</xdr:row>
      <xdr:rowOff>101600</xdr:rowOff>
    </xdr:from>
    <xdr:to>
      <xdr:col>59</xdr:col>
      <xdr:colOff>50800</xdr:colOff>
      <xdr:row>72</xdr:row>
      <xdr:rowOff>101600</xdr:rowOff>
    </xdr:to>
    <xdr:cxnSp macro="">
      <xdr:nvCxnSpPr>
        <xdr:cNvPr id="386" name="直線コネクタ 385"/>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71</xdr:row>
      <xdr:rowOff>130827</xdr:rowOff>
    </xdr:from>
    <xdr:ext cx="531299" cy="259045"/>
    <xdr:sp macro="" textlink="">
      <xdr:nvSpPr>
        <xdr:cNvPr id="387" name="テキスト ボックス 386"/>
        <xdr:cNvSpPr txBox="1"/>
      </xdr:nvSpPr>
      <xdr:spPr>
        <a:xfrm>
          <a:off x="6072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63500</xdr:rowOff>
    </xdr:from>
    <xdr:to>
      <xdr:col>59</xdr:col>
      <xdr:colOff>50800</xdr:colOff>
      <xdr:row>70</xdr:row>
      <xdr:rowOff>63500</xdr:rowOff>
    </xdr:to>
    <xdr:cxnSp macro="">
      <xdr:nvCxnSpPr>
        <xdr:cNvPr id="388" name="直線コネクタ 387"/>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92727</xdr:rowOff>
    </xdr:from>
    <xdr:ext cx="595419" cy="259045"/>
    <xdr:sp macro="" textlink="">
      <xdr:nvSpPr>
        <xdr:cNvPr id="389" name="テキスト ボックス 388"/>
        <xdr:cNvSpPr txBox="1"/>
      </xdr:nvSpPr>
      <xdr:spPr>
        <a:xfrm>
          <a:off x="6008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0" name="直線コネクタ 389"/>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391" name="テキスト ボックス 390"/>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2" name="商工費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92519</xdr:rowOff>
    </xdr:from>
    <xdr:to>
      <xdr:col>54</xdr:col>
      <xdr:colOff>189865</xdr:colOff>
      <xdr:row>79</xdr:row>
      <xdr:rowOff>34607</xdr:rowOff>
    </xdr:to>
    <xdr:cxnSp macro="">
      <xdr:nvCxnSpPr>
        <xdr:cNvPr id="393" name="直線コネクタ 392"/>
        <xdr:cNvCxnSpPr/>
      </xdr:nvCxnSpPr>
      <xdr:spPr>
        <a:xfrm flipV="1">
          <a:off x="10475595" y="12094019"/>
          <a:ext cx="1270" cy="148513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38434</xdr:rowOff>
    </xdr:from>
    <xdr:ext cx="378565" cy="259045"/>
    <xdr:sp macro="" textlink="">
      <xdr:nvSpPr>
        <xdr:cNvPr id="394" name="商工費最小値テキスト"/>
        <xdr:cNvSpPr txBox="1"/>
      </xdr:nvSpPr>
      <xdr:spPr>
        <a:xfrm>
          <a:off x="10528300" y="1358298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34607</xdr:rowOff>
    </xdr:from>
    <xdr:to>
      <xdr:col>55</xdr:col>
      <xdr:colOff>88900</xdr:colOff>
      <xdr:row>79</xdr:row>
      <xdr:rowOff>34607</xdr:rowOff>
    </xdr:to>
    <xdr:cxnSp macro="">
      <xdr:nvCxnSpPr>
        <xdr:cNvPr id="395" name="直線コネクタ 394"/>
        <xdr:cNvCxnSpPr/>
      </xdr:nvCxnSpPr>
      <xdr:spPr>
        <a:xfrm>
          <a:off x="10388600" y="135791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39196</xdr:rowOff>
    </xdr:from>
    <xdr:ext cx="599010" cy="259045"/>
    <xdr:sp macro="" textlink="">
      <xdr:nvSpPr>
        <xdr:cNvPr id="396" name="商工費最大値テキスト"/>
        <xdr:cNvSpPr txBox="1"/>
      </xdr:nvSpPr>
      <xdr:spPr>
        <a:xfrm>
          <a:off x="10528300" y="1186924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117,715</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70</xdr:row>
      <xdr:rowOff>92519</xdr:rowOff>
    </xdr:from>
    <xdr:to>
      <xdr:col>55</xdr:col>
      <xdr:colOff>88900</xdr:colOff>
      <xdr:row>70</xdr:row>
      <xdr:rowOff>92519</xdr:rowOff>
    </xdr:to>
    <xdr:cxnSp macro="">
      <xdr:nvCxnSpPr>
        <xdr:cNvPr id="397" name="直線コネクタ 396"/>
        <xdr:cNvCxnSpPr/>
      </xdr:nvCxnSpPr>
      <xdr:spPr>
        <a:xfrm>
          <a:off x="10388600" y="120940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77</xdr:row>
      <xdr:rowOff>876</xdr:rowOff>
    </xdr:from>
    <xdr:to>
      <xdr:col>55</xdr:col>
      <xdr:colOff>0</xdr:colOff>
      <xdr:row>77</xdr:row>
      <xdr:rowOff>115545</xdr:rowOff>
    </xdr:to>
    <xdr:cxnSp macro="">
      <xdr:nvCxnSpPr>
        <xdr:cNvPr id="398" name="直線コネクタ 397"/>
        <xdr:cNvCxnSpPr/>
      </xdr:nvCxnSpPr>
      <xdr:spPr>
        <a:xfrm flipV="1">
          <a:off x="9639300" y="13202526"/>
          <a:ext cx="838200" cy="1146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77</xdr:row>
      <xdr:rowOff>83735</xdr:rowOff>
    </xdr:from>
    <xdr:ext cx="534377" cy="259045"/>
    <xdr:sp macro="" textlink="">
      <xdr:nvSpPr>
        <xdr:cNvPr id="399" name="商工費平均値テキスト"/>
        <xdr:cNvSpPr txBox="1"/>
      </xdr:nvSpPr>
      <xdr:spPr>
        <a:xfrm>
          <a:off x="10528300" y="1328538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18,208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105308</xdr:rowOff>
    </xdr:from>
    <xdr:to>
      <xdr:col>55</xdr:col>
      <xdr:colOff>50800</xdr:colOff>
      <xdr:row>78</xdr:row>
      <xdr:rowOff>35458</xdr:rowOff>
    </xdr:to>
    <xdr:sp macro="" textlink="">
      <xdr:nvSpPr>
        <xdr:cNvPr id="400" name="フローチャート: 判断 399"/>
        <xdr:cNvSpPr/>
      </xdr:nvSpPr>
      <xdr:spPr>
        <a:xfrm>
          <a:off x="10426700" y="133069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77</xdr:row>
      <xdr:rowOff>115545</xdr:rowOff>
    </xdr:from>
    <xdr:to>
      <xdr:col>50</xdr:col>
      <xdr:colOff>114300</xdr:colOff>
      <xdr:row>77</xdr:row>
      <xdr:rowOff>148450</xdr:rowOff>
    </xdr:to>
    <xdr:cxnSp macro="">
      <xdr:nvCxnSpPr>
        <xdr:cNvPr id="401" name="直線コネクタ 400"/>
        <xdr:cNvCxnSpPr/>
      </xdr:nvCxnSpPr>
      <xdr:spPr>
        <a:xfrm flipV="1">
          <a:off x="8750300" y="13317195"/>
          <a:ext cx="889000" cy="329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77</xdr:row>
      <xdr:rowOff>101791</xdr:rowOff>
    </xdr:from>
    <xdr:to>
      <xdr:col>50</xdr:col>
      <xdr:colOff>165100</xdr:colOff>
      <xdr:row>78</xdr:row>
      <xdr:rowOff>31941</xdr:rowOff>
    </xdr:to>
    <xdr:sp macro="" textlink="">
      <xdr:nvSpPr>
        <xdr:cNvPr id="402" name="フローチャート: 判断 401"/>
        <xdr:cNvSpPr/>
      </xdr:nvSpPr>
      <xdr:spPr>
        <a:xfrm>
          <a:off x="9588500" y="133034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78</xdr:row>
      <xdr:rowOff>23068</xdr:rowOff>
    </xdr:from>
    <xdr:ext cx="534377" cy="259045"/>
    <xdr:sp macro="" textlink="">
      <xdr:nvSpPr>
        <xdr:cNvPr id="403" name="テキスト ボックス 402"/>
        <xdr:cNvSpPr txBox="1"/>
      </xdr:nvSpPr>
      <xdr:spPr>
        <a:xfrm>
          <a:off x="9372111" y="133961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18,485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77</xdr:row>
      <xdr:rowOff>129960</xdr:rowOff>
    </xdr:from>
    <xdr:to>
      <xdr:col>45</xdr:col>
      <xdr:colOff>177800</xdr:colOff>
      <xdr:row>77</xdr:row>
      <xdr:rowOff>148450</xdr:rowOff>
    </xdr:to>
    <xdr:cxnSp macro="">
      <xdr:nvCxnSpPr>
        <xdr:cNvPr id="404" name="直線コネクタ 403"/>
        <xdr:cNvCxnSpPr/>
      </xdr:nvCxnSpPr>
      <xdr:spPr>
        <a:xfrm>
          <a:off x="7861300" y="13331610"/>
          <a:ext cx="889000" cy="184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77</xdr:row>
      <xdr:rowOff>66039</xdr:rowOff>
    </xdr:from>
    <xdr:to>
      <xdr:col>46</xdr:col>
      <xdr:colOff>38100</xdr:colOff>
      <xdr:row>77</xdr:row>
      <xdr:rowOff>167639</xdr:rowOff>
    </xdr:to>
    <xdr:sp macro="" textlink="">
      <xdr:nvSpPr>
        <xdr:cNvPr id="405" name="フローチャート: 判断 404"/>
        <xdr:cNvSpPr/>
      </xdr:nvSpPr>
      <xdr:spPr>
        <a:xfrm>
          <a:off x="8699500" y="132676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76</xdr:row>
      <xdr:rowOff>12716</xdr:rowOff>
    </xdr:from>
    <xdr:ext cx="534377" cy="259045"/>
    <xdr:sp macro="" textlink="">
      <xdr:nvSpPr>
        <xdr:cNvPr id="406" name="テキスト ボックス 405"/>
        <xdr:cNvSpPr txBox="1"/>
      </xdr:nvSpPr>
      <xdr:spPr>
        <a:xfrm>
          <a:off x="8483111" y="130429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21,300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77</xdr:row>
      <xdr:rowOff>92380</xdr:rowOff>
    </xdr:from>
    <xdr:to>
      <xdr:col>41</xdr:col>
      <xdr:colOff>50800</xdr:colOff>
      <xdr:row>77</xdr:row>
      <xdr:rowOff>129960</xdr:rowOff>
    </xdr:to>
    <xdr:cxnSp macro="">
      <xdr:nvCxnSpPr>
        <xdr:cNvPr id="407" name="直線コネクタ 406"/>
        <xdr:cNvCxnSpPr/>
      </xdr:nvCxnSpPr>
      <xdr:spPr>
        <a:xfrm>
          <a:off x="6972300" y="13294030"/>
          <a:ext cx="889000" cy="37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77</xdr:row>
      <xdr:rowOff>107708</xdr:rowOff>
    </xdr:from>
    <xdr:to>
      <xdr:col>41</xdr:col>
      <xdr:colOff>101600</xdr:colOff>
      <xdr:row>78</xdr:row>
      <xdr:rowOff>37858</xdr:rowOff>
    </xdr:to>
    <xdr:sp macro="" textlink="">
      <xdr:nvSpPr>
        <xdr:cNvPr id="408" name="フローチャート: 判断 407"/>
        <xdr:cNvSpPr/>
      </xdr:nvSpPr>
      <xdr:spPr>
        <a:xfrm>
          <a:off x="7810500" y="133093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78</xdr:row>
      <xdr:rowOff>28985</xdr:rowOff>
    </xdr:from>
    <xdr:ext cx="534377" cy="259045"/>
    <xdr:sp macro="" textlink="">
      <xdr:nvSpPr>
        <xdr:cNvPr id="409" name="テキスト ボックス 408"/>
        <xdr:cNvSpPr txBox="1"/>
      </xdr:nvSpPr>
      <xdr:spPr>
        <a:xfrm>
          <a:off x="7594111" y="134020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18,019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88812</xdr:rowOff>
    </xdr:from>
    <xdr:to>
      <xdr:col>36</xdr:col>
      <xdr:colOff>165100</xdr:colOff>
      <xdr:row>78</xdr:row>
      <xdr:rowOff>18962</xdr:rowOff>
    </xdr:to>
    <xdr:sp macro="" textlink="">
      <xdr:nvSpPr>
        <xdr:cNvPr id="410" name="フローチャート: 判断 409"/>
        <xdr:cNvSpPr/>
      </xdr:nvSpPr>
      <xdr:spPr>
        <a:xfrm>
          <a:off x="6921500" y="132904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78</xdr:row>
      <xdr:rowOff>10089</xdr:rowOff>
    </xdr:from>
    <xdr:ext cx="534377" cy="259045"/>
    <xdr:sp macro="" textlink="">
      <xdr:nvSpPr>
        <xdr:cNvPr id="411" name="テキスト ボックス 410"/>
        <xdr:cNvSpPr txBox="1"/>
      </xdr:nvSpPr>
      <xdr:spPr>
        <a:xfrm>
          <a:off x="6705111" y="133831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19,507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2" name="テキスト ボックス 411"/>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3" name="テキスト ボックス 412"/>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14" name="テキスト ボックス 413"/>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15" name="テキスト ボックス 414"/>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16" name="テキスト ボックス 415"/>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76</xdr:row>
      <xdr:rowOff>121526</xdr:rowOff>
    </xdr:from>
    <xdr:to>
      <xdr:col>55</xdr:col>
      <xdr:colOff>50800</xdr:colOff>
      <xdr:row>77</xdr:row>
      <xdr:rowOff>51676</xdr:rowOff>
    </xdr:to>
    <xdr:sp macro="" textlink="">
      <xdr:nvSpPr>
        <xdr:cNvPr id="417" name="楕円 416"/>
        <xdr:cNvSpPr/>
      </xdr:nvSpPr>
      <xdr:spPr>
        <a:xfrm>
          <a:off x="10426700" y="131517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75</xdr:row>
      <xdr:rowOff>144403</xdr:rowOff>
    </xdr:from>
    <xdr:ext cx="534377" cy="259045"/>
    <xdr:sp macro="" textlink="">
      <xdr:nvSpPr>
        <xdr:cNvPr id="418" name="商工費該当値テキスト"/>
        <xdr:cNvSpPr txBox="1"/>
      </xdr:nvSpPr>
      <xdr:spPr>
        <a:xfrm>
          <a:off x="10528300" y="130031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30,431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77</xdr:row>
      <xdr:rowOff>64745</xdr:rowOff>
    </xdr:from>
    <xdr:to>
      <xdr:col>50</xdr:col>
      <xdr:colOff>165100</xdr:colOff>
      <xdr:row>77</xdr:row>
      <xdr:rowOff>166345</xdr:rowOff>
    </xdr:to>
    <xdr:sp macro="" textlink="">
      <xdr:nvSpPr>
        <xdr:cNvPr id="419" name="楕円 418"/>
        <xdr:cNvSpPr/>
      </xdr:nvSpPr>
      <xdr:spPr>
        <a:xfrm>
          <a:off x="9588500" y="132663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76</xdr:row>
      <xdr:rowOff>11422</xdr:rowOff>
    </xdr:from>
    <xdr:ext cx="534377" cy="259045"/>
    <xdr:sp macro="" textlink="">
      <xdr:nvSpPr>
        <xdr:cNvPr id="420" name="テキスト ボックス 419"/>
        <xdr:cNvSpPr txBox="1"/>
      </xdr:nvSpPr>
      <xdr:spPr>
        <a:xfrm>
          <a:off x="9372111" y="130416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21,402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77</xdr:row>
      <xdr:rowOff>97650</xdr:rowOff>
    </xdr:from>
    <xdr:to>
      <xdr:col>46</xdr:col>
      <xdr:colOff>38100</xdr:colOff>
      <xdr:row>78</xdr:row>
      <xdr:rowOff>27800</xdr:rowOff>
    </xdr:to>
    <xdr:sp macro="" textlink="">
      <xdr:nvSpPr>
        <xdr:cNvPr id="421" name="楕円 420"/>
        <xdr:cNvSpPr/>
      </xdr:nvSpPr>
      <xdr:spPr>
        <a:xfrm>
          <a:off x="8699500" y="13299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78</xdr:row>
      <xdr:rowOff>18927</xdr:rowOff>
    </xdr:from>
    <xdr:ext cx="534377" cy="259045"/>
    <xdr:sp macro="" textlink="">
      <xdr:nvSpPr>
        <xdr:cNvPr id="422" name="テキスト ボックス 421"/>
        <xdr:cNvSpPr txBox="1"/>
      </xdr:nvSpPr>
      <xdr:spPr>
        <a:xfrm>
          <a:off x="8483111" y="133920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18,811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77</xdr:row>
      <xdr:rowOff>79160</xdr:rowOff>
    </xdr:from>
    <xdr:to>
      <xdr:col>41</xdr:col>
      <xdr:colOff>101600</xdr:colOff>
      <xdr:row>78</xdr:row>
      <xdr:rowOff>9310</xdr:rowOff>
    </xdr:to>
    <xdr:sp macro="" textlink="">
      <xdr:nvSpPr>
        <xdr:cNvPr id="423" name="楕円 422"/>
        <xdr:cNvSpPr/>
      </xdr:nvSpPr>
      <xdr:spPr>
        <a:xfrm>
          <a:off x="7810500" y="132808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76</xdr:row>
      <xdr:rowOff>25837</xdr:rowOff>
    </xdr:from>
    <xdr:ext cx="534377" cy="259045"/>
    <xdr:sp macro="" textlink="">
      <xdr:nvSpPr>
        <xdr:cNvPr id="424" name="テキスト ボックス 423"/>
        <xdr:cNvSpPr txBox="1"/>
      </xdr:nvSpPr>
      <xdr:spPr>
        <a:xfrm>
          <a:off x="7594111" y="130560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20,267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41580</xdr:rowOff>
    </xdr:from>
    <xdr:to>
      <xdr:col>36</xdr:col>
      <xdr:colOff>165100</xdr:colOff>
      <xdr:row>77</xdr:row>
      <xdr:rowOff>143180</xdr:rowOff>
    </xdr:to>
    <xdr:sp macro="" textlink="">
      <xdr:nvSpPr>
        <xdr:cNvPr id="425" name="楕円 424"/>
        <xdr:cNvSpPr/>
      </xdr:nvSpPr>
      <xdr:spPr>
        <a:xfrm>
          <a:off x="6921500" y="132432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75</xdr:row>
      <xdr:rowOff>159707</xdr:rowOff>
    </xdr:from>
    <xdr:ext cx="534377" cy="259045"/>
    <xdr:sp macro="" textlink="">
      <xdr:nvSpPr>
        <xdr:cNvPr id="426" name="テキスト ボックス 425"/>
        <xdr:cNvSpPr txBox="1"/>
      </xdr:nvSpPr>
      <xdr:spPr>
        <a:xfrm>
          <a:off x="6705111" y="130184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23,226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27" name="正方形/長方形 426"/>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28" name="正方形/長方形 427"/>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29" name="正方形/長方形 428"/>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0" name="正方形/長方形 429"/>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1" name="正方形/長方形 430"/>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50,374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2" name="正方形/長方形 431"/>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山形県平均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3" name="正方形/長方形 432"/>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54,492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34" name="正方形/長方形 433"/>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35" name="テキスト ボックス 434"/>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36" name="直線コネクタ 435"/>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98879</xdr:rowOff>
    </xdr:from>
    <xdr:to>
      <xdr:col>59</xdr:col>
      <xdr:colOff>50800</xdr:colOff>
      <xdr:row>99</xdr:row>
      <xdr:rowOff>98879</xdr:rowOff>
    </xdr:to>
    <xdr:cxnSp macro="">
      <xdr:nvCxnSpPr>
        <xdr:cNvPr id="437" name="直線コネクタ 436"/>
        <xdr:cNvCxnSpPr/>
      </xdr:nvCxnSpPr>
      <xdr:spPr>
        <a:xfrm>
          <a:off x="6604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128106</xdr:rowOff>
    </xdr:from>
    <xdr:ext cx="248786" cy="259045"/>
    <xdr:sp macro="" textlink="">
      <xdr:nvSpPr>
        <xdr:cNvPr id="438" name="テキスト ボックス 437"/>
        <xdr:cNvSpPr txBox="1"/>
      </xdr:nvSpPr>
      <xdr:spPr>
        <a:xfrm>
          <a:off x="6355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115207</xdr:rowOff>
    </xdr:from>
    <xdr:to>
      <xdr:col>59</xdr:col>
      <xdr:colOff>50800</xdr:colOff>
      <xdr:row>97</xdr:row>
      <xdr:rowOff>115207</xdr:rowOff>
    </xdr:to>
    <xdr:cxnSp macro="">
      <xdr:nvCxnSpPr>
        <xdr:cNvPr id="439" name="直線コネクタ 438"/>
        <xdr:cNvCxnSpPr/>
      </xdr:nvCxnSpPr>
      <xdr:spPr>
        <a:xfrm>
          <a:off x="6604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96</xdr:row>
      <xdr:rowOff>144434</xdr:rowOff>
    </xdr:from>
    <xdr:ext cx="595419" cy="259045"/>
    <xdr:sp macro="" textlink="">
      <xdr:nvSpPr>
        <xdr:cNvPr id="440" name="テキスト ボックス 439"/>
        <xdr:cNvSpPr txBox="1"/>
      </xdr:nvSpPr>
      <xdr:spPr>
        <a:xfrm>
          <a:off x="6008581" y="16603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95</xdr:row>
      <xdr:rowOff>131536</xdr:rowOff>
    </xdr:from>
    <xdr:to>
      <xdr:col>59</xdr:col>
      <xdr:colOff>50800</xdr:colOff>
      <xdr:row>95</xdr:row>
      <xdr:rowOff>131536</xdr:rowOff>
    </xdr:to>
    <xdr:cxnSp macro="">
      <xdr:nvCxnSpPr>
        <xdr:cNvPr id="441" name="直線コネクタ 440"/>
        <xdr:cNvCxnSpPr/>
      </xdr:nvCxnSpPr>
      <xdr:spPr>
        <a:xfrm>
          <a:off x="6604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94</xdr:row>
      <xdr:rowOff>160763</xdr:rowOff>
    </xdr:from>
    <xdr:ext cx="595419" cy="259045"/>
    <xdr:sp macro="" textlink="">
      <xdr:nvSpPr>
        <xdr:cNvPr id="442" name="テキスト ボックス 441"/>
        <xdr:cNvSpPr txBox="1"/>
      </xdr:nvSpPr>
      <xdr:spPr>
        <a:xfrm>
          <a:off x="6008581" y="16277063"/>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147864</xdr:rowOff>
    </xdr:from>
    <xdr:to>
      <xdr:col>59</xdr:col>
      <xdr:colOff>50800</xdr:colOff>
      <xdr:row>93</xdr:row>
      <xdr:rowOff>147864</xdr:rowOff>
    </xdr:to>
    <xdr:cxnSp macro="">
      <xdr:nvCxnSpPr>
        <xdr:cNvPr id="443" name="直線コネクタ 442"/>
        <xdr:cNvCxnSpPr/>
      </xdr:nvCxnSpPr>
      <xdr:spPr>
        <a:xfrm>
          <a:off x="6604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93</xdr:row>
      <xdr:rowOff>5641</xdr:rowOff>
    </xdr:from>
    <xdr:ext cx="595419" cy="259045"/>
    <xdr:sp macro="" textlink="">
      <xdr:nvSpPr>
        <xdr:cNvPr id="444" name="テキスト ボックス 443"/>
        <xdr:cNvSpPr txBox="1"/>
      </xdr:nvSpPr>
      <xdr:spPr>
        <a:xfrm>
          <a:off x="6008581" y="15950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164193</xdr:rowOff>
    </xdr:from>
    <xdr:to>
      <xdr:col>59</xdr:col>
      <xdr:colOff>50800</xdr:colOff>
      <xdr:row>91</xdr:row>
      <xdr:rowOff>164193</xdr:rowOff>
    </xdr:to>
    <xdr:cxnSp macro="">
      <xdr:nvCxnSpPr>
        <xdr:cNvPr id="445" name="直線コネクタ 444"/>
        <xdr:cNvCxnSpPr/>
      </xdr:nvCxnSpPr>
      <xdr:spPr>
        <a:xfrm>
          <a:off x="6604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91</xdr:row>
      <xdr:rowOff>21970</xdr:rowOff>
    </xdr:from>
    <xdr:ext cx="685572" cy="259045"/>
    <xdr:sp macro="" textlink="">
      <xdr:nvSpPr>
        <xdr:cNvPr id="446" name="テキスト ボックス 445"/>
        <xdr:cNvSpPr txBox="1"/>
      </xdr:nvSpPr>
      <xdr:spPr>
        <a:xfrm>
          <a:off x="5918428" y="15623920"/>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9071</xdr:rowOff>
    </xdr:from>
    <xdr:to>
      <xdr:col>59</xdr:col>
      <xdr:colOff>50800</xdr:colOff>
      <xdr:row>90</xdr:row>
      <xdr:rowOff>9071</xdr:rowOff>
    </xdr:to>
    <xdr:cxnSp macro="">
      <xdr:nvCxnSpPr>
        <xdr:cNvPr id="447" name="直線コネクタ 446"/>
        <xdr:cNvCxnSpPr/>
      </xdr:nvCxnSpPr>
      <xdr:spPr>
        <a:xfrm>
          <a:off x="6604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89</xdr:row>
      <xdr:rowOff>38298</xdr:rowOff>
    </xdr:from>
    <xdr:ext cx="685572" cy="259045"/>
    <xdr:sp macro="" textlink="">
      <xdr:nvSpPr>
        <xdr:cNvPr id="448" name="テキスト ボックス 447"/>
        <xdr:cNvSpPr txBox="1"/>
      </xdr:nvSpPr>
      <xdr:spPr>
        <a:xfrm>
          <a:off x="5918428" y="15297348"/>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49" name="直線コネクタ 448"/>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87</xdr:row>
      <xdr:rowOff>54627</xdr:rowOff>
    </xdr:from>
    <xdr:ext cx="685572" cy="259045"/>
    <xdr:sp macro="" textlink="">
      <xdr:nvSpPr>
        <xdr:cNvPr id="450" name="テキスト ボックス 449"/>
        <xdr:cNvSpPr txBox="1"/>
      </xdr:nvSpPr>
      <xdr:spPr>
        <a:xfrm>
          <a:off x="5918428" y="14970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1" name="土木費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137933</xdr:rowOff>
    </xdr:from>
    <xdr:to>
      <xdr:col>54</xdr:col>
      <xdr:colOff>189865</xdr:colOff>
      <xdr:row>99</xdr:row>
      <xdr:rowOff>80756</xdr:rowOff>
    </xdr:to>
    <xdr:cxnSp macro="">
      <xdr:nvCxnSpPr>
        <xdr:cNvPr id="452" name="直線コネクタ 451"/>
        <xdr:cNvCxnSpPr/>
      </xdr:nvCxnSpPr>
      <xdr:spPr>
        <a:xfrm flipV="1">
          <a:off x="10475595" y="15568433"/>
          <a:ext cx="1270" cy="148587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99</xdr:row>
      <xdr:rowOff>84583</xdr:rowOff>
    </xdr:from>
    <xdr:ext cx="534377" cy="259045"/>
    <xdr:sp macro="" textlink="">
      <xdr:nvSpPr>
        <xdr:cNvPr id="453" name="土木費最小値テキスト"/>
        <xdr:cNvSpPr txBox="1"/>
      </xdr:nvSpPr>
      <xdr:spPr>
        <a:xfrm>
          <a:off x="10528300" y="170581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16,648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99</xdr:row>
      <xdr:rowOff>80756</xdr:rowOff>
    </xdr:from>
    <xdr:to>
      <xdr:col>55</xdr:col>
      <xdr:colOff>88900</xdr:colOff>
      <xdr:row>99</xdr:row>
      <xdr:rowOff>80756</xdr:rowOff>
    </xdr:to>
    <xdr:cxnSp macro="">
      <xdr:nvCxnSpPr>
        <xdr:cNvPr id="454" name="直線コネクタ 453"/>
        <xdr:cNvCxnSpPr/>
      </xdr:nvCxnSpPr>
      <xdr:spPr>
        <a:xfrm>
          <a:off x="10388600" y="170543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84610</xdr:rowOff>
    </xdr:from>
    <xdr:ext cx="690189" cy="259045"/>
    <xdr:sp macro="" textlink="">
      <xdr:nvSpPr>
        <xdr:cNvPr id="455" name="土木費最大値テキスト"/>
        <xdr:cNvSpPr txBox="1"/>
      </xdr:nvSpPr>
      <xdr:spPr>
        <a:xfrm>
          <a:off x="10528300" y="15343660"/>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1,381,623</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90</xdr:row>
      <xdr:rowOff>137933</xdr:rowOff>
    </xdr:from>
    <xdr:to>
      <xdr:col>55</xdr:col>
      <xdr:colOff>88900</xdr:colOff>
      <xdr:row>90</xdr:row>
      <xdr:rowOff>137933</xdr:rowOff>
    </xdr:to>
    <xdr:cxnSp macro="">
      <xdr:nvCxnSpPr>
        <xdr:cNvPr id="456" name="直線コネクタ 455"/>
        <xdr:cNvCxnSpPr/>
      </xdr:nvCxnSpPr>
      <xdr:spPr>
        <a:xfrm>
          <a:off x="10388600" y="155684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98</xdr:row>
      <xdr:rowOff>100403</xdr:rowOff>
    </xdr:from>
    <xdr:to>
      <xdr:col>55</xdr:col>
      <xdr:colOff>0</xdr:colOff>
      <xdr:row>99</xdr:row>
      <xdr:rowOff>3040</xdr:rowOff>
    </xdr:to>
    <xdr:cxnSp macro="">
      <xdr:nvCxnSpPr>
        <xdr:cNvPr id="457" name="直線コネクタ 456"/>
        <xdr:cNvCxnSpPr/>
      </xdr:nvCxnSpPr>
      <xdr:spPr>
        <a:xfrm>
          <a:off x="9639300" y="16902503"/>
          <a:ext cx="838200" cy="740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102488</xdr:rowOff>
    </xdr:from>
    <xdr:ext cx="534377" cy="259045"/>
    <xdr:sp macro="" textlink="">
      <xdr:nvSpPr>
        <xdr:cNvPr id="458" name="土木費平均値テキスト"/>
        <xdr:cNvSpPr txBox="1"/>
      </xdr:nvSpPr>
      <xdr:spPr>
        <a:xfrm>
          <a:off x="10528300" y="1690458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87,700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98</xdr:row>
      <xdr:rowOff>124061</xdr:rowOff>
    </xdr:from>
    <xdr:to>
      <xdr:col>55</xdr:col>
      <xdr:colOff>50800</xdr:colOff>
      <xdr:row>99</xdr:row>
      <xdr:rowOff>54211</xdr:rowOff>
    </xdr:to>
    <xdr:sp macro="" textlink="">
      <xdr:nvSpPr>
        <xdr:cNvPr id="459" name="フローチャート: 判断 458"/>
        <xdr:cNvSpPr/>
      </xdr:nvSpPr>
      <xdr:spPr>
        <a:xfrm>
          <a:off x="10426700" y="169261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98</xdr:row>
      <xdr:rowOff>73132</xdr:rowOff>
    </xdr:from>
    <xdr:to>
      <xdr:col>50</xdr:col>
      <xdr:colOff>114300</xdr:colOff>
      <xdr:row>98</xdr:row>
      <xdr:rowOff>100403</xdr:rowOff>
    </xdr:to>
    <xdr:cxnSp macro="">
      <xdr:nvCxnSpPr>
        <xdr:cNvPr id="460" name="直線コネクタ 459"/>
        <xdr:cNvCxnSpPr/>
      </xdr:nvCxnSpPr>
      <xdr:spPr>
        <a:xfrm>
          <a:off x="8750300" y="16875232"/>
          <a:ext cx="889000" cy="272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98</xdr:row>
      <xdr:rowOff>115748</xdr:rowOff>
    </xdr:from>
    <xdr:to>
      <xdr:col>50</xdr:col>
      <xdr:colOff>165100</xdr:colOff>
      <xdr:row>99</xdr:row>
      <xdr:rowOff>45898</xdr:rowOff>
    </xdr:to>
    <xdr:sp macro="" textlink="">
      <xdr:nvSpPr>
        <xdr:cNvPr id="461" name="フローチャート: 判断 460"/>
        <xdr:cNvSpPr/>
      </xdr:nvSpPr>
      <xdr:spPr>
        <a:xfrm>
          <a:off x="9588500" y="169178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99</xdr:row>
      <xdr:rowOff>37025</xdr:rowOff>
    </xdr:from>
    <xdr:ext cx="534377" cy="259045"/>
    <xdr:sp macro="" textlink="">
      <xdr:nvSpPr>
        <xdr:cNvPr id="462" name="テキスト ボックス 461"/>
        <xdr:cNvSpPr txBox="1"/>
      </xdr:nvSpPr>
      <xdr:spPr>
        <a:xfrm>
          <a:off x="9372111" y="170105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95,337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98</xdr:row>
      <xdr:rowOff>73132</xdr:rowOff>
    </xdr:from>
    <xdr:to>
      <xdr:col>45</xdr:col>
      <xdr:colOff>177800</xdr:colOff>
      <xdr:row>98</xdr:row>
      <xdr:rowOff>117937</xdr:rowOff>
    </xdr:to>
    <xdr:cxnSp macro="">
      <xdr:nvCxnSpPr>
        <xdr:cNvPr id="463" name="直線コネクタ 462"/>
        <xdr:cNvCxnSpPr/>
      </xdr:nvCxnSpPr>
      <xdr:spPr>
        <a:xfrm flipV="1">
          <a:off x="7861300" y="16875232"/>
          <a:ext cx="889000" cy="448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98</xdr:row>
      <xdr:rowOff>134066</xdr:rowOff>
    </xdr:from>
    <xdr:to>
      <xdr:col>46</xdr:col>
      <xdr:colOff>38100</xdr:colOff>
      <xdr:row>99</xdr:row>
      <xdr:rowOff>64216</xdr:rowOff>
    </xdr:to>
    <xdr:sp macro="" textlink="">
      <xdr:nvSpPr>
        <xdr:cNvPr id="464" name="フローチャート: 判断 463"/>
        <xdr:cNvSpPr/>
      </xdr:nvSpPr>
      <xdr:spPr>
        <a:xfrm>
          <a:off x="8699500" y="169361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99</xdr:row>
      <xdr:rowOff>55343</xdr:rowOff>
    </xdr:from>
    <xdr:ext cx="534377" cy="259045"/>
    <xdr:sp macro="" textlink="">
      <xdr:nvSpPr>
        <xdr:cNvPr id="465" name="テキスト ボックス 464"/>
        <xdr:cNvSpPr txBox="1"/>
      </xdr:nvSpPr>
      <xdr:spPr>
        <a:xfrm>
          <a:off x="8483111" y="170288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78,509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98</xdr:row>
      <xdr:rowOff>117937</xdr:rowOff>
    </xdr:from>
    <xdr:to>
      <xdr:col>41</xdr:col>
      <xdr:colOff>50800</xdr:colOff>
      <xdr:row>98</xdr:row>
      <xdr:rowOff>136469</xdr:rowOff>
    </xdr:to>
    <xdr:cxnSp macro="">
      <xdr:nvCxnSpPr>
        <xdr:cNvPr id="466" name="直線コネクタ 465"/>
        <xdr:cNvCxnSpPr/>
      </xdr:nvCxnSpPr>
      <xdr:spPr>
        <a:xfrm flipV="1">
          <a:off x="6972300" y="16920037"/>
          <a:ext cx="889000" cy="185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98</xdr:row>
      <xdr:rowOff>123585</xdr:rowOff>
    </xdr:from>
    <xdr:to>
      <xdr:col>41</xdr:col>
      <xdr:colOff>101600</xdr:colOff>
      <xdr:row>99</xdr:row>
      <xdr:rowOff>53735</xdr:rowOff>
    </xdr:to>
    <xdr:sp macro="" textlink="">
      <xdr:nvSpPr>
        <xdr:cNvPr id="467" name="フローチャート: 判断 466"/>
        <xdr:cNvSpPr/>
      </xdr:nvSpPr>
      <xdr:spPr>
        <a:xfrm>
          <a:off x="7810500" y="169256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99</xdr:row>
      <xdr:rowOff>44862</xdr:rowOff>
    </xdr:from>
    <xdr:ext cx="534377" cy="259045"/>
    <xdr:sp macro="" textlink="">
      <xdr:nvSpPr>
        <xdr:cNvPr id="468" name="テキスト ボックス 467"/>
        <xdr:cNvSpPr txBox="1"/>
      </xdr:nvSpPr>
      <xdr:spPr>
        <a:xfrm>
          <a:off x="7594111" y="170184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88,138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98</xdr:row>
      <xdr:rowOff>121766</xdr:rowOff>
    </xdr:from>
    <xdr:to>
      <xdr:col>36</xdr:col>
      <xdr:colOff>165100</xdr:colOff>
      <xdr:row>99</xdr:row>
      <xdr:rowOff>51916</xdr:rowOff>
    </xdr:to>
    <xdr:sp macro="" textlink="">
      <xdr:nvSpPr>
        <xdr:cNvPr id="469" name="フローチャート: 判断 468"/>
        <xdr:cNvSpPr/>
      </xdr:nvSpPr>
      <xdr:spPr>
        <a:xfrm>
          <a:off x="6921500" y="169238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99</xdr:row>
      <xdr:rowOff>43043</xdr:rowOff>
    </xdr:from>
    <xdr:ext cx="534377" cy="259045"/>
    <xdr:sp macro="" textlink="">
      <xdr:nvSpPr>
        <xdr:cNvPr id="470" name="テキスト ボックス 469"/>
        <xdr:cNvSpPr txBox="1"/>
      </xdr:nvSpPr>
      <xdr:spPr>
        <a:xfrm>
          <a:off x="6705111" y="170165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89,808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1" name="テキスト ボックス 470"/>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2" name="テキスト ボックス 471"/>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3" name="テキスト ボックス 472"/>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4" name="テキスト ボックス 473"/>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5" name="テキスト ボックス 474"/>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98</xdr:row>
      <xdr:rowOff>123690</xdr:rowOff>
    </xdr:from>
    <xdr:to>
      <xdr:col>55</xdr:col>
      <xdr:colOff>50800</xdr:colOff>
      <xdr:row>99</xdr:row>
      <xdr:rowOff>53840</xdr:rowOff>
    </xdr:to>
    <xdr:sp macro="" textlink="">
      <xdr:nvSpPr>
        <xdr:cNvPr id="476" name="楕円 475"/>
        <xdr:cNvSpPr/>
      </xdr:nvSpPr>
      <xdr:spPr>
        <a:xfrm>
          <a:off x="10426700" y="169257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97</xdr:row>
      <xdr:rowOff>83067</xdr:rowOff>
    </xdr:from>
    <xdr:ext cx="534377" cy="259045"/>
    <xdr:sp macro="" textlink="">
      <xdr:nvSpPr>
        <xdr:cNvPr id="477" name="土木費該当値テキスト"/>
        <xdr:cNvSpPr txBox="1"/>
      </xdr:nvSpPr>
      <xdr:spPr>
        <a:xfrm>
          <a:off x="10528300" y="167137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88,040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98</xdr:row>
      <xdr:rowOff>49603</xdr:rowOff>
    </xdr:from>
    <xdr:to>
      <xdr:col>50</xdr:col>
      <xdr:colOff>165100</xdr:colOff>
      <xdr:row>98</xdr:row>
      <xdr:rowOff>151203</xdr:rowOff>
    </xdr:to>
    <xdr:sp macro="" textlink="">
      <xdr:nvSpPr>
        <xdr:cNvPr id="478" name="楕円 477"/>
        <xdr:cNvSpPr/>
      </xdr:nvSpPr>
      <xdr:spPr>
        <a:xfrm>
          <a:off x="9588500" y="168517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96</xdr:row>
      <xdr:rowOff>167730</xdr:rowOff>
    </xdr:from>
    <xdr:ext cx="599010" cy="259045"/>
    <xdr:sp macro="" textlink="">
      <xdr:nvSpPr>
        <xdr:cNvPr id="479" name="テキスト ボックス 478"/>
        <xdr:cNvSpPr txBox="1"/>
      </xdr:nvSpPr>
      <xdr:spPr>
        <a:xfrm>
          <a:off x="9339795" y="1662693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156,099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98</xdr:row>
      <xdr:rowOff>22332</xdr:rowOff>
    </xdr:from>
    <xdr:to>
      <xdr:col>46</xdr:col>
      <xdr:colOff>38100</xdr:colOff>
      <xdr:row>98</xdr:row>
      <xdr:rowOff>123932</xdr:rowOff>
    </xdr:to>
    <xdr:sp macro="" textlink="">
      <xdr:nvSpPr>
        <xdr:cNvPr id="480" name="楕円 479"/>
        <xdr:cNvSpPr/>
      </xdr:nvSpPr>
      <xdr:spPr>
        <a:xfrm>
          <a:off x="8699500" y="168244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96</xdr:row>
      <xdr:rowOff>140459</xdr:rowOff>
    </xdr:from>
    <xdr:ext cx="599010" cy="259045"/>
    <xdr:sp macro="" textlink="">
      <xdr:nvSpPr>
        <xdr:cNvPr id="481" name="テキスト ボックス 480"/>
        <xdr:cNvSpPr txBox="1"/>
      </xdr:nvSpPr>
      <xdr:spPr>
        <a:xfrm>
          <a:off x="8450795" y="1659965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181,152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98</xdr:row>
      <xdr:rowOff>67137</xdr:rowOff>
    </xdr:from>
    <xdr:to>
      <xdr:col>41</xdr:col>
      <xdr:colOff>101600</xdr:colOff>
      <xdr:row>98</xdr:row>
      <xdr:rowOff>168737</xdr:rowOff>
    </xdr:to>
    <xdr:sp macro="" textlink="">
      <xdr:nvSpPr>
        <xdr:cNvPr id="482" name="楕円 481"/>
        <xdr:cNvSpPr/>
      </xdr:nvSpPr>
      <xdr:spPr>
        <a:xfrm>
          <a:off x="7810500" y="168692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97</xdr:row>
      <xdr:rowOff>13814</xdr:rowOff>
    </xdr:from>
    <xdr:ext cx="599010" cy="259045"/>
    <xdr:sp macro="" textlink="">
      <xdr:nvSpPr>
        <xdr:cNvPr id="483" name="テキスト ボックス 482"/>
        <xdr:cNvSpPr txBox="1"/>
      </xdr:nvSpPr>
      <xdr:spPr>
        <a:xfrm>
          <a:off x="7561795" y="1664446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139,992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98</xdr:row>
      <xdr:rowOff>85669</xdr:rowOff>
    </xdr:from>
    <xdr:to>
      <xdr:col>36</xdr:col>
      <xdr:colOff>165100</xdr:colOff>
      <xdr:row>99</xdr:row>
      <xdr:rowOff>15819</xdr:rowOff>
    </xdr:to>
    <xdr:sp macro="" textlink="">
      <xdr:nvSpPr>
        <xdr:cNvPr id="484" name="楕円 483"/>
        <xdr:cNvSpPr/>
      </xdr:nvSpPr>
      <xdr:spPr>
        <a:xfrm>
          <a:off x="6921500" y="168877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97</xdr:row>
      <xdr:rowOff>32346</xdr:rowOff>
    </xdr:from>
    <xdr:ext cx="599010" cy="259045"/>
    <xdr:sp macro="" textlink="">
      <xdr:nvSpPr>
        <xdr:cNvPr id="485" name="テキスト ボックス 484"/>
        <xdr:cNvSpPr txBox="1"/>
      </xdr:nvSpPr>
      <xdr:spPr>
        <a:xfrm>
          <a:off x="6672795" y="1666299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122,968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86" name="正方形/長方形 485"/>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87" name="正方形/長方形 486"/>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88" name="正方形/長方形 487"/>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89" name="正方形/長方形 488"/>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0" name="正方形/長方形 489"/>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15,254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1" name="正方形/長方形 490"/>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山形県平均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2" name="正方形/長方形 491"/>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19,476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3" name="正方形/長方形 492"/>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4" name="テキスト ボックス 493"/>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5" name="直線コネクタ 494"/>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38</xdr:row>
      <xdr:rowOff>139700</xdr:rowOff>
    </xdr:from>
    <xdr:to>
      <xdr:col>89</xdr:col>
      <xdr:colOff>177800</xdr:colOff>
      <xdr:row>38</xdr:row>
      <xdr:rowOff>139700</xdr:rowOff>
    </xdr:to>
    <xdr:cxnSp macro="">
      <xdr:nvCxnSpPr>
        <xdr:cNvPr id="496" name="直線コネクタ 495"/>
        <xdr:cNvCxnSpPr/>
      </xdr:nvCxnSpPr>
      <xdr:spPr>
        <a:xfrm>
          <a:off x="12446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37</xdr:row>
      <xdr:rowOff>168927</xdr:rowOff>
    </xdr:from>
    <xdr:ext cx="248786" cy="259045"/>
    <xdr:sp macro="" textlink="">
      <xdr:nvSpPr>
        <xdr:cNvPr id="497" name="テキスト ボックス 496"/>
        <xdr:cNvSpPr txBox="1"/>
      </xdr:nvSpPr>
      <xdr:spPr>
        <a:xfrm>
          <a:off x="12197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25400</xdr:rowOff>
    </xdr:from>
    <xdr:to>
      <xdr:col>89</xdr:col>
      <xdr:colOff>177800</xdr:colOff>
      <xdr:row>36</xdr:row>
      <xdr:rowOff>25400</xdr:rowOff>
    </xdr:to>
    <xdr:cxnSp macro="">
      <xdr:nvCxnSpPr>
        <xdr:cNvPr id="498" name="直線コネクタ 497"/>
        <xdr:cNvCxnSpPr/>
      </xdr:nvCxnSpPr>
      <xdr:spPr>
        <a:xfrm>
          <a:off x="12446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35</xdr:row>
      <xdr:rowOff>54627</xdr:rowOff>
    </xdr:from>
    <xdr:ext cx="595419" cy="259045"/>
    <xdr:sp macro="" textlink="">
      <xdr:nvSpPr>
        <xdr:cNvPr id="499" name="テキスト ボックス 498"/>
        <xdr:cNvSpPr txBox="1"/>
      </xdr:nvSpPr>
      <xdr:spPr>
        <a:xfrm>
          <a:off x="11850581" y="6055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82550</xdr:rowOff>
    </xdr:from>
    <xdr:to>
      <xdr:col>89</xdr:col>
      <xdr:colOff>177800</xdr:colOff>
      <xdr:row>33</xdr:row>
      <xdr:rowOff>82550</xdr:rowOff>
    </xdr:to>
    <xdr:cxnSp macro="">
      <xdr:nvCxnSpPr>
        <xdr:cNvPr id="500" name="直線コネクタ 499"/>
        <xdr:cNvCxnSpPr/>
      </xdr:nvCxnSpPr>
      <xdr:spPr>
        <a:xfrm>
          <a:off x="12446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32</xdr:row>
      <xdr:rowOff>111777</xdr:rowOff>
    </xdr:from>
    <xdr:ext cx="595419" cy="259045"/>
    <xdr:sp macro="" textlink="">
      <xdr:nvSpPr>
        <xdr:cNvPr id="501" name="テキスト ボックス 500"/>
        <xdr:cNvSpPr txBox="1"/>
      </xdr:nvSpPr>
      <xdr:spPr>
        <a:xfrm>
          <a:off x="11850581" y="5598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139700</xdr:rowOff>
    </xdr:from>
    <xdr:to>
      <xdr:col>89</xdr:col>
      <xdr:colOff>177800</xdr:colOff>
      <xdr:row>30</xdr:row>
      <xdr:rowOff>139700</xdr:rowOff>
    </xdr:to>
    <xdr:cxnSp macro="">
      <xdr:nvCxnSpPr>
        <xdr:cNvPr id="502" name="直線コネクタ 501"/>
        <xdr:cNvCxnSpPr/>
      </xdr:nvCxnSpPr>
      <xdr:spPr>
        <a:xfrm>
          <a:off x="12446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29</xdr:row>
      <xdr:rowOff>168927</xdr:rowOff>
    </xdr:from>
    <xdr:ext cx="595419" cy="259045"/>
    <xdr:sp macro="" textlink="">
      <xdr:nvSpPr>
        <xdr:cNvPr id="503" name="テキスト ボックス 502"/>
        <xdr:cNvSpPr txBox="1"/>
      </xdr:nvSpPr>
      <xdr:spPr>
        <a:xfrm>
          <a:off x="11850581" y="5140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04" name="直線コネクタ 503"/>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05" name="テキスト ボックス 504"/>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06" name="消防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31</xdr:row>
      <xdr:rowOff>136184</xdr:rowOff>
    </xdr:from>
    <xdr:to>
      <xdr:col>85</xdr:col>
      <xdr:colOff>126364</xdr:colOff>
      <xdr:row>38</xdr:row>
      <xdr:rowOff>67920</xdr:rowOff>
    </xdr:to>
    <xdr:cxnSp macro="">
      <xdr:nvCxnSpPr>
        <xdr:cNvPr id="507" name="直線コネクタ 506"/>
        <xdr:cNvCxnSpPr/>
      </xdr:nvCxnSpPr>
      <xdr:spPr>
        <a:xfrm flipV="1">
          <a:off x="16317595" y="5451134"/>
          <a:ext cx="1269" cy="113188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71747</xdr:rowOff>
    </xdr:from>
    <xdr:ext cx="534377" cy="259045"/>
    <xdr:sp macro="" textlink="">
      <xdr:nvSpPr>
        <xdr:cNvPr id="508" name="消防費最小値テキスト"/>
        <xdr:cNvSpPr txBox="1"/>
      </xdr:nvSpPr>
      <xdr:spPr>
        <a:xfrm>
          <a:off x="16370300" y="65868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15,700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38</xdr:row>
      <xdr:rowOff>67920</xdr:rowOff>
    </xdr:from>
    <xdr:to>
      <xdr:col>86</xdr:col>
      <xdr:colOff>25400</xdr:colOff>
      <xdr:row>38</xdr:row>
      <xdr:rowOff>67920</xdr:rowOff>
    </xdr:to>
    <xdr:cxnSp macro="">
      <xdr:nvCxnSpPr>
        <xdr:cNvPr id="509" name="直線コネクタ 508"/>
        <xdr:cNvCxnSpPr/>
      </xdr:nvCxnSpPr>
      <xdr:spPr>
        <a:xfrm>
          <a:off x="16230600" y="65830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30</xdr:row>
      <xdr:rowOff>82861</xdr:rowOff>
    </xdr:from>
    <xdr:ext cx="599010" cy="259045"/>
    <xdr:sp macro="" textlink="">
      <xdr:nvSpPr>
        <xdr:cNvPr id="510" name="消防費最大値テキスト"/>
        <xdr:cNvSpPr txBox="1"/>
      </xdr:nvSpPr>
      <xdr:spPr>
        <a:xfrm>
          <a:off x="16370300" y="522636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263,269</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31</xdr:row>
      <xdr:rowOff>136184</xdr:rowOff>
    </xdr:from>
    <xdr:to>
      <xdr:col>86</xdr:col>
      <xdr:colOff>25400</xdr:colOff>
      <xdr:row>31</xdr:row>
      <xdr:rowOff>136184</xdr:rowOff>
    </xdr:to>
    <xdr:cxnSp macro="">
      <xdr:nvCxnSpPr>
        <xdr:cNvPr id="511" name="直線コネクタ 510"/>
        <xdr:cNvCxnSpPr/>
      </xdr:nvCxnSpPr>
      <xdr:spPr>
        <a:xfrm>
          <a:off x="16230600" y="54511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37</xdr:row>
      <xdr:rowOff>142973</xdr:rowOff>
    </xdr:from>
    <xdr:to>
      <xdr:col>85</xdr:col>
      <xdr:colOff>127000</xdr:colOff>
      <xdr:row>37</xdr:row>
      <xdr:rowOff>153247</xdr:rowOff>
    </xdr:to>
    <xdr:cxnSp macro="">
      <xdr:nvCxnSpPr>
        <xdr:cNvPr id="512" name="直線コネクタ 511"/>
        <xdr:cNvCxnSpPr/>
      </xdr:nvCxnSpPr>
      <xdr:spPr>
        <a:xfrm>
          <a:off x="15481300" y="6486623"/>
          <a:ext cx="838200" cy="102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36</xdr:row>
      <xdr:rowOff>120523</xdr:rowOff>
    </xdr:from>
    <xdr:ext cx="534377" cy="259045"/>
    <xdr:sp macro="" textlink="">
      <xdr:nvSpPr>
        <xdr:cNvPr id="513" name="消防費平均値テキスト"/>
        <xdr:cNvSpPr txBox="1"/>
      </xdr:nvSpPr>
      <xdr:spPr>
        <a:xfrm>
          <a:off x="16370300" y="629272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35,587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97646</xdr:rowOff>
    </xdr:from>
    <xdr:to>
      <xdr:col>85</xdr:col>
      <xdr:colOff>177800</xdr:colOff>
      <xdr:row>38</xdr:row>
      <xdr:rowOff>27797</xdr:rowOff>
    </xdr:to>
    <xdr:sp macro="" textlink="">
      <xdr:nvSpPr>
        <xdr:cNvPr id="514" name="フローチャート: 判断 513"/>
        <xdr:cNvSpPr/>
      </xdr:nvSpPr>
      <xdr:spPr>
        <a:xfrm>
          <a:off x="16268700" y="6441296"/>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37</xdr:row>
      <xdr:rowOff>142973</xdr:rowOff>
    </xdr:from>
    <xdr:to>
      <xdr:col>81</xdr:col>
      <xdr:colOff>50800</xdr:colOff>
      <xdr:row>37</xdr:row>
      <xdr:rowOff>164773</xdr:rowOff>
    </xdr:to>
    <xdr:cxnSp macro="">
      <xdr:nvCxnSpPr>
        <xdr:cNvPr id="515" name="直線コネクタ 514"/>
        <xdr:cNvCxnSpPr/>
      </xdr:nvCxnSpPr>
      <xdr:spPr>
        <a:xfrm flipV="1">
          <a:off x="14592300" y="6486623"/>
          <a:ext cx="889000" cy="218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37</xdr:row>
      <xdr:rowOff>113017</xdr:rowOff>
    </xdr:from>
    <xdr:to>
      <xdr:col>81</xdr:col>
      <xdr:colOff>101600</xdr:colOff>
      <xdr:row>38</xdr:row>
      <xdr:rowOff>43167</xdr:rowOff>
    </xdr:to>
    <xdr:sp macro="" textlink="">
      <xdr:nvSpPr>
        <xdr:cNvPr id="516" name="フローチャート: 判断 515"/>
        <xdr:cNvSpPr/>
      </xdr:nvSpPr>
      <xdr:spPr>
        <a:xfrm>
          <a:off x="15430500" y="64566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38</xdr:row>
      <xdr:rowOff>34294</xdr:rowOff>
    </xdr:from>
    <xdr:ext cx="534377" cy="259045"/>
    <xdr:sp macro="" textlink="">
      <xdr:nvSpPr>
        <xdr:cNvPr id="517" name="テキスト ボックス 516"/>
        <xdr:cNvSpPr txBox="1"/>
      </xdr:nvSpPr>
      <xdr:spPr>
        <a:xfrm>
          <a:off x="15214111" y="65493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32,225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36</xdr:row>
      <xdr:rowOff>121590</xdr:rowOff>
    </xdr:from>
    <xdr:to>
      <xdr:col>76</xdr:col>
      <xdr:colOff>114300</xdr:colOff>
      <xdr:row>37</xdr:row>
      <xdr:rowOff>164773</xdr:rowOff>
    </xdr:to>
    <xdr:cxnSp macro="">
      <xdr:nvCxnSpPr>
        <xdr:cNvPr id="518" name="直線コネクタ 517"/>
        <xdr:cNvCxnSpPr/>
      </xdr:nvCxnSpPr>
      <xdr:spPr>
        <a:xfrm>
          <a:off x="13703300" y="6293790"/>
          <a:ext cx="889000" cy="2146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37</xdr:row>
      <xdr:rowOff>108427</xdr:rowOff>
    </xdr:from>
    <xdr:to>
      <xdr:col>76</xdr:col>
      <xdr:colOff>165100</xdr:colOff>
      <xdr:row>38</xdr:row>
      <xdr:rowOff>38577</xdr:rowOff>
    </xdr:to>
    <xdr:sp macro="" textlink="">
      <xdr:nvSpPr>
        <xdr:cNvPr id="519" name="フローチャート: 判断 518"/>
        <xdr:cNvSpPr/>
      </xdr:nvSpPr>
      <xdr:spPr>
        <a:xfrm>
          <a:off x="14541500" y="64520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36</xdr:row>
      <xdr:rowOff>55104</xdr:rowOff>
    </xdr:from>
    <xdr:ext cx="534377" cy="259045"/>
    <xdr:sp macro="" textlink="">
      <xdr:nvSpPr>
        <xdr:cNvPr id="520" name="テキスト ボックス 519"/>
        <xdr:cNvSpPr txBox="1"/>
      </xdr:nvSpPr>
      <xdr:spPr>
        <a:xfrm>
          <a:off x="14325111" y="62273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33,229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36</xdr:row>
      <xdr:rowOff>121590</xdr:rowOff>
    </xdr:from>
    <xdr:to>
      <xdr:col>71</xdr:col>
      <xdr:colOff>177800</xdr:colOff>
      <xdr:row>38</xdr:row>
      <xdr:rowOff>15186</xdr:rowOff>
    </xdr:to>
    <xdr:cxnSp macro="">
      <xdr:nvCxnSpPr>
        <xdr:cNvPr id="521" name="直線コネクタ 520"/>
        <xdr:cNvCxnSpPr/>
      </xdr:nvCxnSpPr>
      <xdr:spPr>
        <a:xfrm flipV="1">
          <a:off x="12814300" y="6293790"/>
          <a:ext cx="889000" cy="2364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37</xdr:row>
      <xdr:rowOff>94016</xdr:rowOff>
    </xdr:from>
    <xdr:to>
      <xdr:col>72</xdr:col>
      <xdr:colOff>38100</xdr:colOff>
      <xdr:row>38</xdr:row>
      <xdr:rowOff>24166</xdr:rowOff>
    </xdr:to>
    <xdr:sp macro="" textlink="">
      <xdr:nvSpPr>
        <xdr:cNvPr id="522" name="フローチャート: 判断 521"/>
        <xdr:cNvSpPr/>
      </xdr:nvSpPr>
      <xdr:spPr>
        <a:xfrm>
          <a:off x="13652500" y="64376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38</xdr:row>
      <xdr:rowOff>15293</xdr:rowOff>
    </xdr:from>
    <xdr:ext cx="534377" cy="259045"/>
    <xdr:sp macro="" textlink="">
      <xdr:nvSpPr>
        <xdr:cNvPr id="523" name="テキスト ボックス 522"/>
        <xdr:cNvSpPr txBox="1"/>
      </xdr:nvSpPr>
      <xdr:spPr>
        <a:xfrm>
          <a:off x="13436111" y="65303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36,381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116862</xdr:rowOff>
    </xdr:from>
    <xdr:to>
      <xdr:col>67</xdr:col>
      <xdr:colOff>101600</xdr:colOff>
      <xdr:row>38</xdr:row>
      <xdr:rowOff>47013</xdr:rowOff>
    </xdr:to>
    <xdr:sp macro="" textlink="">
      <xdr:nvSpPr>
        <xdr:cNvPr id="524" name="フローチャート: 判断 523"/>
        <xdr:cNvSpPr/>
      </xdr:nvSpPr>
      <xdr:spPr>
        <a:xfrm>
          <a:off x="12763500" y="6460512"/>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36</xdr:row>
      <xdr:rowOff>63539</xdr:rowOff>
    </xdr:from>
    <xdr:ext cx="534377" cy="259045"/>
    <xdr:sp macro="" textlink="">
      <xdr:nvSpPr>
        <xdr:cNvPr id="525" name="テキスト ボックス 524"/>
        <xdr:cNvSpPr txBox="1"/>
      </xdr:nvSpPr>
      <xdr:spPr>
        <a:xfrm>
          <a:off x="12547111" y="62357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31,384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26" name="テキスト ボックス 525"/>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27" name="テキスト ボックス 526"/>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28" name="テキスト ボックス 527"/>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29" name="テキスト ボックス 528"/>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0" name="テキスト ボックス 529"/>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102447</xdr:rowOff>
    </xdr:from>
    <xdr:to>
      <xdr:col>85</xdr:col>
      <xdr:colOff>177800</xdr:colOff>
      <xdr:row>38</xdr:row>
      <xdr:rowOff>32596</xdr:rowOff>
    </xdr:to>
    <xdr:sp macro="" textlink="">
      <xdr:nvSpPr>
        <xdr:cNvPr id="531" name="楕円 530"/>
        <xdr:cNvSpPr/>
      </xdr:nvSpPr>
      <xdr:spPr>
        <a:xfrm>
          <a:off x="16268700" y="6446097"/>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37</xdr:row>
      <xdr:rowOff>76073</xdr:rowOff>
    </xdr:from>
    <xdr:ext cx="534377" cy="259045"/>
    <xdr:sp macro="" textlink="">
      <xdr:nvSpPr>
        <xdr:cNvPr id="532" name="消防費該当値テキスト"/>
        <xdr:cNvSpPr txBox="1"/>
      </xdr:nvSpPr>
      <xdr:spPr>
        <a:xfrm>
          <a:off x="16370300" y="64197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34,537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37</xdr:row>
      <xdr:rowOff>92173</xdr:rowOff>
    </xdr:from>
    <xdr:to>
      <xdr:col>81</xdr:col>
      <xdr:colOff>101600</xdr:colOff>
      <xdr:row>38</xdr:row>
      <xdr:rowOff>22323</xdr:rowOff>
    </xdr:to>
    <xdr:sp macro="" textlink="">
      <xdr:nvSpPr>
        <xdr:cNvPr id="533" name="楕円 532"/>
        <xdr:cNvSpPr/>
      </xdr:nvSpPr>
      <xdr:spPr>
        <a:xfrm>
          <a:off x="15430500" y="64358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36</xdr:row>
      <xdr:rowOff>38850</xdr:rowOff>
    </xdr:from>
    <xdr:ext cx="534377" cy="259045"/>
    <xdr:sp macro="" textlink="">
      <xdr:nvSpPr>
        <xdr:cNvPr id="534" name="テキスト ボックス 533"/>
        <xdr:cNvSpPr txBox="1"/>
      </xdr:nvSpPr>
      <xdr:spPr>
        <a:xfrm>
          <a:off x="15214111" y="62110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36,784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37</xdr:row>
      <xdr:rowOff>113973</xdr:rowOff>
    </xdr:from>
    <xdr:to>
      <xdr:col>76</xdr:col>
      <xdr:colOff>165100</xdr:colOff>
      <xdr:row>38</xdr:row>
      <xdr:rowOff>44123</xdr:rowOff>
    </xdr:to>
    <xdr:sp macro="" textlink="">
      <xdr:nvSpPr>
        <xdr:cNvPr id="535" name="楕円 534"/>
        <xdr:cNvSpPr/>
      </xdr:nvSpPr>
      <xdr:spPr>
        <a:xfrm>
          <a:off x="14541500" y="64576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38</xdr:row>
      <xdr:rowOff>35250</xdr:rowOff>
    </xdr:from>
    <xdr:ext cx="534377" cy="259045"/>
    <xdr:sp macro="" textlink="">
      <xdr:nvSpPr>
        <xdr:cNvPr id="536" name="テキスト ボックス 535"/>
        <xdr:cNvSpPr txBox="1"/>
      </xdr:nvSpPr>
      <xdr:spPr>
        <a:xfrm>
          <a:off x="14325111" y="65503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32,016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36</xdr:row>
      <xdr:rowOff>70790</xdr:rowOff>
    </xdr:from>
    <xdr:to>
      <xdr:col>72</xdr:col>
      <xdr:colOff>38100</xdr:colOff>
      <xdr:row>37</xdr:row>
      <xdr:rowOff>940</xdr:rowOff>
    </xdr:to>
    <xdr:sp macro="" textlink="">
      <xdr:nvSpPr>
        <xdr:cNvPr id="537" name="楕円 536"/>
        <xdr:cNvSpPr/>
      </xdr:nvSpPr>
      <xdr:spPr>
        <a:xfrm>
          <a:off x="13652500" y="62429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35</xdr:row>
      <xdr:rowOff>17467</xdr:rowOff>
    </xdr:from>
    <xdr:ext cx="534377" cy="259045"/>
    <xdr:sp macro="" textlink="">
      <xdr:nvSpPr>
        <xdr:cNvPr id="538" name="テキスト ボックス 537"/>
        <xdr:cNvSpPr txBox="1"/>
      </xdr:nvSpPr>
      <xdr:spPr>
        <a:xfrm>
          <a:off x="13436111" y="60182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78,961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135836</xdr:rowOff>
    </xdr:from>
    <xdr:to>
      <xdr:col>67</xdr:col>
      <xdr:colOff>101600</xdr:colOff>
      <xdr:row>38</xdr:row>
      <xdr:rowOff>65987</xdr:rowOff>
    </xdr:to>
    <xdr:sp macro="" textlink="">
      <xdr:nvSpPr>
        <xdr:cNvPr id="539" name="楕円 538"/>
        <xdr:cNvSpPr/>
      </xdr:nvSpPr>
      <xdr:spPr>
        <a:xfrm>
          <a:off x="12763500" y="6479486"/>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38</xdr:row>
      <xdr:rowOff>57113</xdr:rowOff>
    </xdr:from>
    <xdr:ext cx="534377" cy="259045"/>
    <xdr:sp macro="" textlink="">
      <xdr:nvSpPr>
        <xdr:cNvPr id="540" name="テキスト ボックス 539"/>
        <xdr:cNvSpPr txBox="1"/>
      </xdr:nvSpPr>
      <xdr:spPr>
        <a:xfrm>
          <a:off x="12547111" y="65722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27,234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1" name="正方形/長方形 540"/>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2" name="正方形/長方形 541"/>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43" name="正方形/長方形 542"/>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44" name="正方形/長方形 543"/>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45" name="正方形/長方形 544"/>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59,313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46" name="正方形/長方形 545"/>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山形県平均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47" name="正方形/長方形 546"/>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60,332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48" name="正方形/長方形 547"/>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49" name="テキスト ボックス 548"/>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0" name="直線コネクタ 549"/>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59</xdr:row>
      <xdr:rowOff>98878</xdr:rowOff>
    </xdr:from>
    <xdr:to>
      <xdr:col>89</xdr:col>
      <xdr:colOff>177800</xdr:colOff>
      <xdr:row>59</xdr:row>
      <xdr:rowOff>98878</xdr:rowOff>
    </xdr:to>
    <xdr:cxnSp macro="">
      <xdr:nvCxnSpPr>
        <xdr:cNvPr id="551" name="直線コネクタ 550"/>
        <xdr:cNvCxnSpPr/>
      </xdr:nvCxnSpPr>
      <xdr:spPr>
        <a:xfrm>
          <a:off x="12446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58</xdr:row>
      <xdr:rowOff>128105</xdr:rowOff>
    </xdr:from>
    <xdr:ext cx="248786" cy="259045"/>
    <xdr:sp macro="" textlink="">
      <xdr:nvSpPr>
        <xdr:cNvPr id="552" name="テキスト ボックス 551"/>
        <xdr:cNvSpPr txBox="1"/>
      </xdr:nvSpPr>
      <xdr:spPr>
        <a:xfrm>
          <a:off x="12197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115207</xdr:rowOff>
    </xdr:from>
    <xdr:to>
      <xdr:col>89</xdr:col>
      <xdr:colOff>177800</xdr:colOff>
      <xdr:row>57</xdr:row>
      <xdr:rowOff>115207</xdr:rowOff>
    </xdr:to>
    <xdr:cxnSp macro="">
      <xdr:nvCxnSpPr>
        <xdr:cNvPr id="553" name="直線コネクタ 552"/>
        <xdr:cNvCxnSpPr/>
      </xdr:nvCxnSpPr>
      <xdr:spPr>
        <a:xfrm>
          <a:off x="12446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56</xdr:row>
      <xdr:rowOff>144434</xdr:rowOff>
    </xdr:from>
    <xdr:ext cx="595419" cy="259045"/>
    <xdr:sp macro="" textlink="">
      <xdr:nvSpPr>
        <xdr:cNvPr id="554" name="テキスト ボックス 553"/>
        <xdr:cNvSpPr txBox="1"/>
      </xdr:nvSpPr>
      <xdr:spPr>
        <a:xfrm>
          <a:off x="11850581" y="9745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131535</xdr:rowOff>
    </xdr:from>
    <xdr:to>
      <xdr:col>89</xdr:col>
      <xdr:colOff>177800</xdr:colOff>
      <xdr:row>55</xdr:row>
      <xdr:rowOff>131535</xdr:rowOff>
    </xdr:to>
    <xdr:cxnSp macro="">
      <xdr:nvCxnSpPr>
        <xdr:cNvPr id="555" name="直線コネクタ 554"/>
        <xdr:cNvCxnSpPr/>
      </xdr:nvCxnSpPr>
      <xdr:spPr>
        <a:xfrm>
          <a:off x="12446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54</xdr:row>
      <xdr:rowOff>160762</xdr:rowOff>
    </xdr:from>
    <xdr:ext cx="595419" cy="259045"/>
    <xdr:sp macro="" textlink="">
      <xdr:nvSpPr>
        <xdr:cNvPr id="556" name="テキスト ボックス 555"/>
        <xdr:cNvSpPr txBox="1"/>
      </xdr:nvSpPr>
      <xdr:spPr>
        <a:xfrm>
          <a:off x="11850581" y="9419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147865</xdr:rowOff>
    </xdr:from>
    <xdr:to>
      <xdr:col>89</xdr:col>
      <xdr:colOff>177800</xdr:colOff>
      <xdr:row>53</xdr:row>
      <xdr:rowOff>147865</xdr:rowOff>
    </xdr:to>
    <xdr:cxnSp macro="">
      <xdr:nvCxnSpPr>
        <xdr:cNvPr id="557" name="直線コネクタ 556"/>
        <xdr:cNvCxnSpPr/>
      </xdr:nvCxnSpPr>
      <xdr:spPr>
        <a:xfrm>
          <a:off x="12446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53</xdr:row>
      <xdr:rowOff>5642</xdr:rowOff>
    </xdr:from>
    <xdr:ext cx="595419" cy="259045"/>
    <xdr:sp macro="" textlink="">
      <xdr:nvSpPr>
        <xdr:cNvPr id="558" name="テキスト ボックス 557"/>
        <xdr:cNvSpPr txBox="1"/>
      </xdr:nvSpPr>
      <xdr:spPr>
        <a:xfrm>
          <a:off x="11850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51</xdr:row>
      <xdr:rowOff>164193</xdr:rowOff>
    </xdr:from>
    <xdr:to>
      <xdr:col>89</xdr:col>
      <xdr:colOff>177800</xdr:colOff>
      <xdr:row>51</xdr:row>
      <xdr:rowOff>164193</xdr:rowOff>
    </xdr:to>
    <xdr:cxnSp macro="">
      <xdr:nvCxnSpPr>
        <xdr:cNvPr id="559" name="直線コネクタ 558"/>
        <xdr:cNvCxnSpPr/>
      </xdr:nvCxnSpPr>
      <xdr:spPr>
        <a:xfrm>
          <a:off x="12446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51</xdr:row>
      <xdr:rowOff>21970</xdr:rowOff>
    </xdr:from>
    <xdr:ext cx="595419" cy="259045"/>
    <xdr:sp macro="" textlink="">
      <xdr:nvSpPr>
        <xdr:cNvPr id="560" name="テキスト ボックス 559"/>
        <xdr:cNvSpPr txBox="1"/>
      </xdr:nvSpPr>
      <xdr:spPr>
        <a:xfrm>
          <a:off x="11850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9072</xdr:rowOff>
    </xdr:from>
    <xdr:to>
      <xdr:col>89</xdr:col>
      <xdr:colOff>177800</xdr:colOff>
      <xdr:row>50</xdr:row>
      <xdr:rowOff>9072</xdr:rowOff>
    </xdr:to>
    <xdr:cxnSp macro="">
      <xdr:nvCxnSpPr>
        <xdr:cNvPr id="561" name="直線コネクタ 560"/>
        <xdr:cNvCxnSpPr/>
      </xdr:nvCxnSpPr>
      <xdr:spPr>
        <a:xfrm>
          <a:off x="12446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49</xdr:row>
      <xdr:rowOff>38299</xdr:rowOff>
    </xdr:from>
    <xdr:ext cx="595419" cy="259045"/>
    <xdr:sp macro="" textlink="">
      <xdr:nvSpPr>
        <xdr:cNvPr id="562" name="テキスト ボックス 561"/>
        <xdr:cNvSpPr txBox="1"/>
      </xdr:nvSpPr>
      <xdr:spPr>
        <a:xfrm>
          <a:off x="11850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3" name="直線コネクタ 562"/>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47</xdr:row>
      <xdr:rowOff>54627</xdr:rowOff>
    </xdr:from>
    <xdr:ext cx="595419" cy="259045"/>
    <xdr:sp macro="" textlink="">
      <xdr:nvSpPr>
        <xdr:cNvPr id="564" name="テキスト ボックス 563"/>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65" name="教育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50</xdr:row>
      <xdr:rowOff>52176</xdr:rowOff>
    </xdr:from>
    <xdr:to>
      <xdr:col>85</xdr:col>
      <xdr:colOff>126364</xdr:colOff>
      <xdr:row>58</xdr:row>
      <xdr:rowOff>135141</xdr:rowOff>
    </xdr:to>
    <xdr:cxnSp macro="">
      <xdr:nvCxnSpPr>
        <xdr:cNvPr id="566" name="直線コネクタ 565"/>
        <xdr:cNvCxnSpPr/>
      </xdr:nvCxnSpPr>
      <xdr:spPr>
        <a:xfrm flipV="1">
          <a:off x="16317595" y="8624676"/>
          <a:ext cx="1269" cy="145456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58</xdr:row>
      <xdr:rowOff>138968</xdr:rowOff>
    </xdr:from>
    <xdr:ext cx="534377" cy="259045"/>
    <xdr:sp macro="" textlink="">
      <xdr:nvSpPr>
        <xdr:cNvPr id="567" name="教育費最小値テキスト"/>
        <xdr:cNvSpPr txBox="1"/>
      </xdr:nvSpPr>
      <xdr:spPr>
        <a:xfrm>
          <a:off x="16370300" y="100830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41,396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58</xdr:row>
      <xdr:rowOff>135141</xdr:rowOff>
    </xdr:from>
    <xdr:to>
      <xdr:col>86</xdr:col>
      <xdr:colOff>25400</xdr:colOff>
      <xdr:row>58</xdr:row>
      <xdr:rowOff>135141</xdr:rowOff>
    </xdr:to>
    <xdr:cxnSp macro="">
      <xdr:nvCxnSpPr>
        <xdr:cNvPr id="568" name="直線コネクタ 567"/>
        <xdr:cNvCxnSpPr/>
      </xdr:nvCxnSpPr>
      <xdr:spPr>
        <a:xfrm>
          <a:off x="16230600" y="1007924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48</xdr:row>
      <xdr:rowOff>170303</xdr:rowOff>
    </xdr:from>
    <xdr:ext cx="599010" cy="259045"/>
    <xdr:sp macro="" textlink="">
      <xdr:nvSpPr>
        <xdr:cNvPr id="569" name="教育費最大値テキスト"/>
        <xdr:cNvSpPr txBox="1"/>
      </xdr:nvSpPr>
      <xdr:spPr>
        <a:xfrm>
          <a:off x="16370300" y="839990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486,801</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50</xdr:row>
      <xdr:rowOff>52176</xdr:rowOff>
    </xdr:from>
    <xdr:to>
      <xdr:col>86</xdr:col>
      <xdr:colOff>25400</xdr:colOff>
      <xdr:row>50</xdr:row>
      <xdr:rowOff>52176</xdr:rowOff>
    </xdr:to>
    <xdr:cxnSp macro="">
      <xdr:nvCxnSpPr>
        <xdr:cNvPr id="570" name="直線コネクタ 569"/>
        <xdr:cNvCxnSpPr/>
      </xdr:nvCxnSpPr>
      <xdr:spPr>
        <a:xfrm>
          <a:off x="16230600" y="86246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57</xdr:row>
      <xdr:rowOff>70767</xdr:rowOff>
    </xdr:from>
    <xdr:to>
      <xdr:col>85</xdr:col>
      <xdr:colOff>127000</xdr:colOff>
      <xdr:row>57</xdr:row>
      <xdr:rowOff>142087</xdr:rowOff>
    </xdr:to>
    <xdr:cxnSp macro="">
      <xdr:nvCxnSpPr>
        <xdr:cNvPr id="571" name="直線コネクタ 570"/>
        <xdr:cNvCxnSpPr/>
      </xdr:nvCxnSpPr>
      <xdr:spPr>
        <a:xfrm flipV="1">
          <a:off x="15481300" y="9843417"/>
          <a:ext cx="838200" cy="713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57</xdr:row>
      <xdr:rowOff>129522</xdr:rowOff>
    </xdr:from>
    <xdr:ext cx="534377" cy="259045"/>
    <xdr:sp macro="" textlink="">
      <xdr:nvSpPr>
        <xdr:cNvPr id="572" name="教育費平均値テキスト"/>
        <xdr:cNvSpPr txBox="1"/>
      </xdr:nvSpPr>
      <xdr:spPr>
        <a:xfrm>
          <a:off x="16370300" y="990217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73,455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57</xdr:row>
      <xdr:rowOff>151095</xdr:rowOff>
    </xdr:from>
    <xdr:to>
      <xdr:col>85</xdr:col>
      <xdr:colOff>177800</xdr:colOff>
      <xdr:row>58</xdr:row>
      <xdr:rowOff>81245</xdr:rowOff>
    </xdr:to>
    <xdr:sp macro="" textlink="">
      <xdr:nvSpPr>
        <xdr:cNvPr id="573" name="フローチャート: 判断 572"/>
        <xdr:cNvSpPr/>
      </xdr:nvSpPr>
      <xdr:spPr>
        <a:xfrm>
          <a:off x="16268700" y="99237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56</xdr:row>
      <xdr:rowOff>148119</xdr:rowOff>
    </xdr:from>
    <xdr:to>
      <xdr:col>81</xdr:col>
      <xdr:colOff>50800</xdr:colOff>
      <xdr:row>57</xdr:row>
      <xdr:rowOff>142087</xdr:rowOff>
    </xdr:to>
    <xdr:cxnSp macro="">
      <xdr:nvCxnSpPr>
        <xdr:cNvPr id="574" name="直線コネクタ 573"/>
        <xdr:cNvCxnSpPr/>
      </xdr:nvCxnSpPr>
      <xdr:spPr>
        <a:xfrm>
          <a:off x="14592300" y="9749319"/>
          <a:ext cx="889000" cy="1654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58</xdr:row>
      <xdr:rowOff>932</xdr:rowOff>
    </xdr:from>
    <xdr:to>
      <xdr:col>81</xdr:col>
      <xdr:colOff>101600</xdr:colOff>
      <xdr:row>58</xdr:row>
      <xdr:rowOff>102532</xdr:rowOff>
    </xdr:to>
    <xdr:sp macro="" textlink="">
      <xdr:nvSpPr>
        <xdr:cNvPr id="575" name="フローチャート: 判断 574"/>
        <xdr:cNvSpPr/>
      </xdr:nvSpPr>
      <xdr:spPr>
        <a:xfrm>
          <a:off x="15430500" y="99450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58</xdr:row>
      <xdr:rowOff>93659</xdr:rowOff>
    </xdr:from>
    <xdr:ext cx="534377" cy="259045"/>
    <xdr:sp macro="" textlink="">
      <xdr:nvSpPr>
        <xdr:cNvPr id="576" name="テキスト ボックス 575"/>
        <xdr:cNvSpPr txBox="1"/>
      </xdr:nvSpPr>
      <xdr:spPr>
        <a:xfrm>
          <a:off x="15214111" y="100377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66,937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56</xdr:row>
      <xdr:rowOff>48636</xdr:rowOff>
    </xdr:from>
    <xdr:to>
      <xdr:col>76</xdr:col>
      <xdr:colOff>114300</xdr:colOff>
      <xdr:row>56</xdr:row>
      <xdr:rowOff>148119</xdr:rowOff>
    </xdr:to>
    <xdr:cxnSp macro="">
      <xdr:nvCxnSpPr>
        <xdr:cNvPr id="577" name="直線コネクタ 576"/>
        <xdr:cNvCxnSpPr/>
      </xdr:nvCxnSpPr>
      <xdr:spPr>
        <a:xfrm>
          <a:off x="13703300" y="9649836"/>
          <a:ext cx="889000" cy="994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57</xdr:row>
      <xdr:rowOff>154162</xdr:rowOff>
    </xdr:from>
    <xdr:to>
      <xdr:col>76</xdr:col>
      <xdr:colOff>165100</xdr:colOff>
      <xdr:row>58</xdr:row>
      <xdr:rowOff>84312</xdr:rowOff>
    </xdr:to>
    <xdr:sp macro="" textlink="">
      <xdr:nvSpPr>
        <xdr:cNvPr id="578" name="フローチャート: 判断 577"/>
        <xdr:cNvSpPr/>
      </xdr:nvSpPr>
      <xdr:spPr>
        <a:xfrm>
          <a:off x="14541500" y="99268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58</xdr:row>
      <xdr:rowOff>75439</xdr:rowOff>
    </xdr:from>
    <xdr:ext cx="534377" cy="259045"/>
    <xdr:sp macro="" textlink="">
      <xdr:nvSpPr>
        <xdr:cNvPr id="579" name="テキスト ボックス 578"/>
        <xdr:cNvSpPr txBox="1"/>
      </xdr:nvSpPr>
      <xdr:spPr>
        <a:xfrm>
          <a:off x="14325111" y="100195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72,516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56</xdr:row>
      <xdr:rowOff>48636</xdr:rowOff>
    </xdr:from>
    <xdr:to>
      <xdr:col>71</xdr:col>
      <xdr:colOff>177800</xdr:colOff>
      <xdr:row>57</xdr:row>
      <xdr:rowOff>164552</xdr:rowOff>
    </xdr:to>
    <xdr:cxnSp macro="">
      <xdr:nvCxnSpPr>
        <xdr:cNvPr id="580" name="直線コネクタ 579"/>
        <xdr:cNvCxnSpPr/>
      </xdr:nvCxnSpPr>
      <xdr:spPr>
        <a:xfrm flipV="1">
          <a:off x="12814300" y="9649836"/>
          <a:ext cx="889000" cy="2873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57</xdr:row>
      <xdr:rowOff>135303</xdr:rowOff>
    </xdr:from>
    <xdr:to>
      <xdr:col>72</xdr:col>
      <xdr:colOff>38100</xdr:colOff>
      <xdr:row>58</xdr:row>
      <xdr:rowOff>65453</xdr:rowOff>
    </xdr:to>
    <xdr:sp macro="" textlink="">
      <xdr:nvSpPr>
        <xdr:cNvPr id="581" name="フローチャート: 判断 580"/>
        <xdr:cNvSpPr/>
      </xdr:nvSpPr>
      <xdr:spPr>
        <a:xfrm>
          <a:off x="13652500" y="99079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58</xdr:row>
      <xdr:rowOff>56580</xdr:rowOff>
    </xdr:from>
    <xdr:ext cx="534377" cy="259045"/>
    <xdr:sp macro="" textlink="">
      <xdr:nvSpPr>
        <xdr:cNvPr id="582" name="テキスト ボックス 581"/>
        <xdr:cNvSpPr txBox="1"/>
      </xdr:nvSpPr>
      <xdr:spPr>
        <a:xfrm>
          <a:off x="13436111" y="100006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78,291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57</xdr:row>
      <xdr:rowOff>152584</xdr:rowOff>
    </xdr:from>
    <xdr:to>
      <xdr:col>67</xdr:col>
      <xdr:colOff>101600</xdr:colOff>
      <xdr:row>58</xdr:row>
      <xdr:rowOff>82734</xdr:rowOff>
    </xdr:to>
    <xdr:sp macro="" textlink="">
      <xdr:nvSpPr>
        <xdr:cNvPr id="583" name="フローチャート: 判断 582"/>
        <xdr:cNvSpPr/>
      </xdr:nvSpPr>
      <xdr:spPr>
        <a:xfrm>
          <a:off x="12763500" y="99252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58</xdr:row>
      <xdr:rowOff>73861</xdr:rowOff>
    </xdr:from>
    <xdr:ext cx="534377" cy="259045"/>
    <xdr:sp macro="" textlink="">
      <xdr:nvSpPr>
        <xdr:cNvPr id="584" name="テキスト ボックス 583"/>
        <xdr:cNvSpPr txBox="1"/>
      </xdr:nvSpPr>
      <xdr:spPr>
        <a:xfrm>
          <a:off x="12547111" y="100179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72,999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85" name="テキスト ボックス 584"/>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86" name="テキスト ボックス 585"/>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87" name="テキスト ボックス 586"/>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88" name="テキスト ボックス 587"/>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89" name="テキスト ボックス 588"/>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57</xdr:row>
      <xdr:rowOff>19967</xdr:rowOff>
    </xdr:from>
    <xdr:to>
      <xdr:col>85</xdr:col>
      <xdr:colOff>177800</xdr:colOff>
      <xdr:row>57</xdr:row>
      <xdr:rowOff>121567</xdr:rowOff>
    </xdr:to>
    <xdr:sp macro="" textlink="">
      <xdr:nvSpPr>
        <xdr:cNvPr id="590" name="楕円 589"/>
        <xdr:cNvSpPr/>
      </xdr:nvSpPr>
      <xdr:spPr>
        <a:xfrm>
          <a:off x="16268700" y="97926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56</xdr:row>
      <xdr:rowOff>42844</xdr:rowOff>
    </xdr:from>
    <xdr:ext cx="599010" cy="259045"/>
    <xdr:sp macro="" textlink="">
      <xdr:nvSpPr>
        <xdr:cNvPr id="591" name="教育費該当値テキスト"/>
        <xdr:cNvSpPr txBox="1"/>
      </xdr:nvSpPr>
      <xdr:spPr>
        <a:xfrm>
          <a:off x="16370300" y="964404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113,608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57</xdr:row>
      <xdr:rowOff>91287</xdr:rowOff>
    </xdr:from>
    <xdr:to>
      <xdr:col>81</xdr:col>
      <xdr:colOff>101600</xdr:colOff>
      <xdr:row>58</xdr:row>
      <xdr:rowOff>21437</xdr:rowOff>
    </xdr:to>
    <xdr:sp macro="" textlink="">
      <xdr:nvSpPr>
        <xdr:cNvPr id="592" name="楕円 591"/>
        <xdr:cNvSpPr/>
      </xdr:nvSpPr>
      <xdr:spPr>
        <a:xfrm>
          <a:off x="15430500" y="98639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56</xdr:row>
      <xdr:rowOff>37964</xdr:rowOff>
    </xdr:from>
    <xdr:ext cx="534377" cy="259045"/>
    <xdr:sp macro="" textlink="">
      <xdr:nvSpPr>
        <xdr:cNvPr id="593" name="テキスト ボックス 592"/>
        <xdr:cNvSpPr txBox="1"/>
      </xdr:nvSpPr>
      <xdr:spPr>
        <a:xfrm>
          <a:off x="15214111" y="96391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91,769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56</xdr:row>
      <xdr:rowOff>97319</xdr:rowOff>
    </xdr:from>
    <xdr:to>
      <xdr:col>76</xdr:col>
      <xdr:colOff>165100</xdr:colOff>
      <xdr:row>57</xdr:row>
      <xdr:rowOff>27469</xdr:rowOff>
    </xdr:to>
    <xdr:sp macro="" textlink="">
      <xdr:nvSpPr>
        <xdr:cNvPr id="594" name="楕円 593"/>
        <xdr:cNvSpPr/>
      </xdr:nvSpPr>
      <xdr:spPr>
        <a:xfrm>
          <a:off x="14541500" y="96985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55</xdr:row>
      <xdr:rowOff>43996</xdr:rowOff>
    </xdr:from>
    <xdr:ext cx="599010" cy="259045"/>
    <xdr:sp macro="" textlink="">
      <xdr:nvSpPr>
        <xdr:cNvPr id="595" name="テキスト ボックス 594"/>
        <xdr:cNvSpPr txBox="1"/>
      </xdr:nvSpPr>
      <xdr:spPr>
        <a:xfrm>
          <a:off x="14292795" y="947374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142,422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55</xdr:row>
      <xdr:rowOff>169286</xdr:rowOff>
    </xdr:from>
    <xdr:to>
      <xdr:col>72</xdr:col>
      <xdr:colOff>38100</xdr:colOff>
      <xdr:row>56</xdr:row>
      <xdr:rowOff>99436</xdr:rowOff>
    </xdr:to>
    <xdr:sp macro="" textlink="">
      <xdr:nvSpPr>
        <xdr:cNvPr id="596" name="楕円 595"/>
        <xdr:cNvSpPr/>
      </xdr:nvSpPr>
      <xdr:spPr>
        <a:xfrm>
          <a:off x="13652500" y="95990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54</xdr:row>
      <xdr:rowOff>115963</xdr:rowOff>
    </xdr:from>
    <xdr:ext cx="599010" cy="259045"/>
    <xdr:sp macro="" textlink="">
      <xdr:nvSpPr>
        <xdr:cNvPr id="597" name="テキスト ボックス 596"/>
        <xdr:cNvSpPr txBox="1"/>
      </xdr:nvSpPr>
      <xdr:spPr>
        <a:xfrm>
          <a:off x="13403795" y="937426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172,885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57</xdr:row>
      <xdr:rowOff>113752</xdr:rowOff>
    </xdr:from>
    <xdr:to>
      <xdr:col>67</xdr:col>
      <xdr:colOff>101600</xdr:colOff>
      <xdr:row>58</xdr:row>
      <xdr:rowOff>43902</xdr:rowOff>
    </xdr:to>
    <xdr:sp macro="" textlink="">
      <xdr:nvSpPr>
        <xdr:cNvPr id="598" name="楕円 597"/>
        <xdr:cNvSpPr/>
      </xdr:nvSpPr>
      <xdr:spPr>
        <a:xfrm>
          <a:off x="12763500" y="98864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56</xdr:row>
      <xdr:rowOff>60429</xdr:rowOff>
    </xdr:from>
    <xdr:ext cx="534377" cy="259045"/>
    <xdr:sp macro="" textlink="">
      <xdr:nvSpPr>
        <xdr:cNvPr id="599" name="テキスト ボックス 598"/>
        <xdr:cNvSpPr txBox="1"/>
      </xdr:nvSpPr>
      <xdr:spPr>
        <a:xfrm>
          <a:off x="12547111" y="96616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84,890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00" name="正方形/長方形 599"/>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1" name="正方形/長方形 600"/>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02" name="正方形/長方形 601"/>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3" name="正方形/長方形 602"/>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4" name="正方形/長方形 603"/>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05" name="正方形/長方形 604"/>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山形県平均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06" name="正方形/長方形 605"/>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07" name="正方形/長方形 606"/>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08" name="テキスト ボックス 607"/>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09" name="直線コネクタ 608"/>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78</xdr:row>
      <xdr:rowOff>139700</xdr:rowOff>
    </xdr:from>
    <xdr:to>
      <xdr:col>89</xdr:col>
      <xdr:colOff>177800</xdr:colOff>
      <xdr:row>78</xdr:row>
      <xdr:rowOff>139700</xdr:rowOff>
    </xdr:to>
    <xdr:cxnSp macro="">
      <xdr:nvCxnSpPr>
        <xdr:cNvPr id="610" name="直線コネクタ 609"/>
        <xdr:cNvCxnSpPr/>
      </xdr:nvCxnSpPr>
      <xdr:spPr>
        <a:xfrm>
          <a:off x="12446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77</xdr:row>
      <xdr:rowOff>168927</xdr:rowOff>
    </xdr:from>
    <xdr:ext cx="248786" cy="259045"/>
    <xdr:sp macro="" textlink="">
      <xdr:nvSpPr>
        <xdr:cNvPr id="611" name="テキスト ボックス 610"/>
        <xdr:cNvSpPr txBox="1"/>
      </xdr:nvSpPr>
      <xdr:spPr>
        <a:xfrm>
          <a:off x="12197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76</xdr:row>
      <xdr:rowOff>25400</xdr:rowOff>
    </xdr:from>
    <xdr:to>
      <xdr:col>89</xdr:col>
      <xdr:colOff>177800</xdr:colOff>
      <xdr:row>76</xdr:row>
      <xdr:rowOff>25400</xdr:rowOff>
    </xdr:to>
    <xdr:cxnSp macro="">
      <xdr:nvCxnSpPr>
        <xdr:cNvPr id="612" name="直線コネクタ 611"/>
        <xdr:cNvCxnSpPr/>
      </xdr:nvCxnSpPr>
      <xdr:spPr>
        <a:xfrm>
          <a:off x="12446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75</xdr:row>
      <xdr:rowOff>54627</xdr:rowOff>
    </xdr:from>
    <xdr:ext cx="595419" cy="259045"/>
    <xdr:sp macro="" textlink="">
      <xdr:nvSpPr>
        <xdr:cNvPr id="613" name="テキスト ボックス 612"/>
        <xdr:cNvSpPr txBox="1"/>
      </xdr:nvSpPr>
      <xdr:spPr>
        <a:xfrm>
          <a:off x="11850581" y="1291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82550</xdr:rowOff>
    </xdr:from>
    <xdr:to>
      <xdr:col>89</xdr:col>
      <xdr:colOff>177800</xdr:colOff>
      <xdr:row>73</xdr:row>
      <xdr:rowOff>82550</xdr:rowOff>
    </xdr:to>
    <xdr:cxnSp macro="">
      <xdr:nvCxnSpPr>
        <xdr:cNvPr id="614" name="直線コネクタ 613"/>
        <xdr:cNvCxnSpPr/>
      </xdr:nvCxnSpPr>
      <xdr:spPr>
        <a:xfrm>
          <a:off x="12446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72</xdr:row>
      <xdr:rowOff>111777</xdr:rowOff>
    </xdr:from>
    <xdr:ext cx="595419" cy="259045"/>
    <xdr:sp macro="" textlink="">
      <xdr:nvSpPr>
        <xdr:cNvPr id="615" name="テキスト ボックス 614"/>
        <xdr:cNvSpPr txBox="1"/>
      </xdr:nvSpPr>
      <xdr:spPr>
        <a:xfrm>
          <a:off x="11850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139700</xdr:rowOff>
    </xdr:from>
    <xdr:to>
      <xdr:col>89</xdr:col>
      <xdr:colOff>177800</xdr:colOff>
      <xdr:row>70</xdr:row>
      <xdr:rowOff>139700</xdr:rowOff>
    </xdr:to>
    <xdr:cxnSp macro="">
      <xdr:nvCxnSpPr>
        <xdr:cNvPr id="616" name="直線コネクタ 615"/>
        <xdr:cNvCxnSpPr/>
      </xdr:nvCxnSpPr>
      <xdr:spPr>
        <a:xfrm>
          <a:off x="12446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168927</xdr:rowOff>
    </xdr:from>
    <xdr:ext cx="595419" cy="259045"/>
    <xdr:sp macro="" textlink="">
      <xdr:nvSpPr>
        <xdr:cNvPr id="617" name="テキスト ボックス 616"/>
        <xdr:cNvSpPr txBox="1"/>
      </xdr:nvSpPr>
      <xdr:spPr>
        <a:xfrm>
          <a:off x="11850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18" name="直線コネクタ 617"/>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19" name="テキスト ボックス 618"/>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20" name="災害復旧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72</xdr:row>
      <xdr:rowOff>25048</xdr:rowOff>
    </xdr:from>
    <xdr:to>
      <xdr:col>85</xdr:col>
      <xdr:colOff>126364</xdr:colOff>
      <xdr:row>78</xdr:row>
      <xdr:rowOff>139700</xdr:rowOff>
    </xdr:to>
    <xdr:cxnSp macro="">
      <xdr:nvCxnSpPr>
        <xdr:cNvPr id="621" name="直線コネクタ 620"/>
        <xdr:cNvCxnSpPr/>
      </xdr:nvCxnSpPr>
      <xdr:spPr>
        <a:xfrm flipV="1">
          <a:off x="16317595" y="12369448"/>
          <a:ext cx="1269" cy="114335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154272</xdr:rowOff>
    </xdr:from>
    <xdr:ext cx="249299" cy="259045"/>
    <xdr:sp macro="" textlink="">
      <xdr:nvSpPr>
        <xdr:cNvPr id="622" name="災害復旧費最小値テキスト"/>
        <xdr:cNvSpPr txBox="1"/>
      </xdr:nvSpPr>
      <xdr:spPr>
        <a:xfrm>
          <a:off x="16370300" y="13527372"/>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139700</xdr:rowOff>
    </xdr:from>
    <xdr:to>
      <xdr:col>86</xdr:col>
      <xdr:colOff>25400</xdr:colOff>
      <xdr:row>78</xdr:row>
      <xdr:rowOff>139700</xdr:rowOff>
    </xdr:to>
    <xdr:cxnSp macro="">
      <xdr:nvCxnSpPr>
        <xdr:cNvPr id="623" name="直線コネクタ 622"/>
        <xdr:cNvCxnSpPr/>
      </xdr:nvCxnSpPr>
      <xdr:spPr>
        <a:xfrm>
          <a:off x="16230600" y="13512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70</xdr:row>
      <xdr:rowOff>143175</xdr:rowOff>
    </xdr:from>
    <xdr:ext cx="599010" cy="259045"/>
    <xdr:sp macro="" textlink="">
      <xdr:nvSpPr>
        <xdr:cNvPr id="624" name="災害復旧費最大値テキスト"/>
        <xdr:cNvSpPr txBox="1"/>
      </xdr:nvSpPr>
      <xdr:spPr>
        <a:xfrm>
          <a:off x="16370300" y="1214467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250,077</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72</xdr:row>
      <xdr:rowOff>25048</xdr:rowOff>
    </xdr:from>
    <xdr:to>
      <xdr:col>86</xdr:col>
      <xdr:colOff>25400</xdr:colOff>
      <xdr:row>72</xdr:row>
      <xdr:rowOff>25048</xdr:rowOff>
    </xdr:to>
    <xdr:cxnSp macro="">
      <xdr:nvCxnSpPr>
        <xdr:cNvPr id="625" name="直線コネクタ 624"/>
        <xdr:cNvCxnSpPr/>
      </xdr:nvCxnSpPr>
      <xdr:spPr>
        <a:xfrm>
          <a:off x="16230600" y="123694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78</xdr:row>
      <xdr:rowOff>101341</xdr:rowOff>
    </xdr:from>
    <xdr:to>
      <xdr:col>85</xdr:col>
      <xdr:colOff>127000</xdr:colOff>
      <xdr:row>78</xdr:row>
      <xdr:rowOff>103174</xdr:rowOff>
    </xdr:to>
    <xdr:cxnSp macro="">
      <xdr:nvCxnSpPr>
        <xdr:cNvPr id="626" name="直線コネクタ 625"/>
        <xdr:cNvCxnSpPr/>
      </xdr:nvCxnSpPr>
      <xdr:spPr>
        <a:xfrm flipV="1">
          <a:off x="15481300" y="13474441"/>
          <a:ext cx="838200" cy="18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77</xdr:row>
      <xdr:rowOff>71722</xdr:rowOff>
    </xdr:from>
    <xdr:ext cx="469744" cy="259045"/>
    <xdr:sp macro="" textlink="">
      <xdr:nvSpPr>
        <xdr:cNvPr id="627" name="災害復旧費平均値テキスト"/>
        <xdr:cNvSpPr txBox="1"/>
      </xdr:nvSpPr>
      <xdr:spPr>
        <a:xfrm>
          <a:off x="16370300" y="1327337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8,761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48845</xdr:rowOff>
    </xdr:from>
    <xdr:to>
      <xdr:col>85</xdr:col>
      <xdr:colOff>177800</xdr:colOff>
      <xdr:row>78</xdr:row>
      <xdr:rowOff>150445</xdr:rowOff>
    </xdr:to>
    <xdr:sp macro="" textlink="">
      <xdr:nvSpPr>
        <xdr:cNvPr id="628" name="フローチャート: 判断 627"/>
        <xdr:cNvSpPr/>
      </xdr:nvSpPr>
      <xdr:spPr>
        <a:xfrm>
          <a:off x="16268700" y="134219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78</xdr:row>
      <xdr:rowOff>103174</xdr:rowOff>
    </xdr:from>
    <xdr:to>
      <xdr:col>81</xdr:col>
      <xdr:colOff>50800</xdr:colOff>
      <xdr:row>78</xdr:row>
      <xdr:rowOff>120890</xdr:rowOff>
    </xdr:to>
    <xdr:cxnSp macro="">
      <xdr:nvCxnSpPr>
        <xdr:cNvPr id="629" name="直線コネクタ 628"/>
        <xdr:cNvCxnSpPr/>
      </xdr:nvCxnSpPr>
      <xdr:spPr>
        <a:xfrm flipV="1">
          <a:off x="14592300" y="13476274"/>
          <a:ext cx="889000" cy="17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78</xdr:row>
      <xdr:rowOff>44410</xdr:rowOff>
    </xdr:from>
    <xdr:to>
      <xdr:col>81</xdr:col>
      <xdr:colOff>101600</xdr:colOff>
      <xdr:row>78</xdr:row>
      <xdr:rowOff>146010</xdr:rowOff>
    </xdr:to>
    <xdr:sp macro="" textlink="">
      <xdr:nvSpPr>
        <xdr:cNvPr id="630" name="フローチャート: 判断 629"/>
        <xdr:cNvSpPr/>
      </xdr:nvSpPr>
      <xdr:spPr>
        <a:xfrm>
          <a:off x="15430500" y="134175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76</xdr:row>
      <xdr:rowOff>162537</xdr:rowOff>
    </xdr:from>
    <xdr:ext cx="469744" cy="259045"/>
    <xdr:sp macro="" textlink="">
      <xdr:nvSpPr>
        <xdr:cNvPr id="631" name="テキスト ボックス 630"/>
        <xdr:cNvSpPr txBox="1"/>
      </xdr:nvSpPr>
      <xdr:spPr>
        <a:xfrm>
          <a:off x="15246428" y="131927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78</xdr:row>
      <xdr:rowOff>116177</xdr:rowOff>
    </xdr:from>
    <xdr:to>
      <xdr:col>76</xdr:col>
      <xdr:colOff>114300</xdr:colOff>
      <xdr:row>78</xdr:row>
      <xdr:rowOff>120890</xdr:rowOff>
    </xdr:to>
    <xdr:cxnSp macro="">
      <xdr:nvCxnSpPr>
        <xdr:cNvPr id="632" name="直線コネクタ 631"/>
        <xdr:cNvCxnSpPr/>
      </xdr:nvCxnSpPr>
      <xdr:spPr>
        <a:xfrm>
          <a:off x="13703300" y="13489277"/>
          <a:ext cx="889000" cy="47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78</xdr:row>
      <xdr:rowOff>44382</xdr:rowOff>
    </xdr:from>
    <xdr:to>
      <xdr:col>76</xdr:col>
      <xdr:colOff>165100</xdr:colOff>
      <xdr:row>78</xdr:row>
      <xdr:rowOff>145982</xdr:rowOff>
    </xdr:to>
    <xdr:sp macro="" textlink="">
      <xdr:nvSpPr>
        <xdr:cNvPr id="633" name="フローチャート: 判断 632"/>
        <xdr:cNvSpPr/>
      </xdr:nvSpPr>
      <xdr:spPr>
        <a:xfrm>
          <a:off x="14541500" y="134174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76</xdr:row>
      <xdr:rowOff>162509</xdr:rowOff>
    </xdr:from>
    <xdr:ext cx="469744" cy="259045"/>
    <xdr:sp macro="" textlink="">
      <xdr:nvSpPr>
        <xdr:cNvPr id="634" name="テキスト ボックス 633"/>
        <xdr:cNvSpPr txBox="1"/>
      </xdr:nvSpPr>
      <xdr:spPr>
        <a:xfrm>
          <a:off x="14357428" y="131927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77</xdr:row>
      <xdr:rowOff>136409</xdr:rowOff>
    </xdr:from>
    <xdr:to>
      <xdr:col>71</xdr:col>
      <xdr:colOff>177800</xdr:colOff>
      <xdr:row>78</xdr:row>
      <xdr:rowOff>116177</xdr:rowOff>
    </xdr:to>
    <xdr:cxnSp macro="">
      <xdr:nvCxnSpPr>
        <xdr:cNvPr id="635" name="直線コネクタ 634"/>
        <xdr:cNvCxnSpPr/>
      </xdr:nvCxnSpPr>
      <xdr:spPr>
        <a:xfrm>
          <a:off x="12814300" y="13338059"/>
          <a:ext cx="889000" cy="1512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78</xdr:row>
      <xdr:rowOff>46797</xdr:rowOff>
    </xdr:from>
    <xdr:to>
      <xdr:col>72</xdr:col>
      <xdr:colOff>38100</xdr:colOff>
      <xdr:row>78</xdr:row>
      <xdr:rowOff>148397</xdr:rowOff>
    </xdr:to>
    <xdr:sp macro="" textlink="">
      <xdr:nvSpPr>
        <xdr:cNvPr id="636" name="フローチャート: 判断 635"/>
        <xdr:cNvSpPr/>
      </xdr:nvSpPr>
      <xdr:spPr>
        <a:xfrm>
          <a:off x="13652500" y="134198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76</xdr:row>
      <xdr:rowOff>164924</xdr:rowOff>
    </xdr:from>
    <xdr:ext cx="469744" cy="259045"/>
    <xdr:sp macro="" textlink="">
      <xdr:nvSpPr>
        <xdr:cNvPr id="637" name="テキスト ボックス 636"/>
        <xdr:cNvSpPr txBox="1"/>
      </xdr:nvSpPr>
      <xdr:spPr>
        <a:xfrm>
          <a:off x="13468428" y="131951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59593</xdr:rowOff>
    </xdr:from>
    <xdr:to>
      <xdr:col>67</xdr:col>
      <xdr:colOff>101600</xdr:colOff>
      <xdr:row>78</xdr:row>
      <xdr:rowOff>161193</xdr:rowOff>
    </xdr:to>
    <xdr:sp macro="" textlink="">
      <xdr:nvSpPr>
        <xdr:cNvPr id="638" name="フローチャート: 判断 637"/>
        <xdr:cNvSpPr/>
      </xdr:nvSpPr>
      <xdr:spPr>
        <a:xfrm>
          <a:off x="12763500" y="134326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78</xdr:row>
      <xdr:rowOff>152320</xdr:rowOff>
    </xdr:from>
    <xdr:ext cx="469744" cy="259045"/>
    <xdr:sp macro="" textlink="">
      <xdr:nvSpPr>
        <xdr:cNvPr id="639" name="テキスト ボックス 638"/>
        <xdr:cNvSpPr txBox="1"/>
      </xdr:nvSpPr>
      <xdr:spPr>
        <a:xfrm>
          <a:off x="12579428" y="135254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40" name="テキスト ボックス 639"/>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41" name="テキスト ボックス 640"/>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42" name="テキスト ボックス 641"/>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43" name="テキスト ボックス 642"/>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44" name="テキスト ボックス 643"/>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50541</xdr:rowOff>
    </xdr:from>
    <xdr:to>
      <xdr:col>85</xdr:col>
      <xdr:colOff>177800</xdr:colOff>
      <xdr:row>78</xdr:row>
      <xdr:rowOff>152141</xdr:rowOff>
    </xdr:to>
    <xdr:sp macro="" textlink="">
      <xdr:nvSpPr>
        <xdr:cNvPr id="645" name="楕円 644"/>
        <xdr:cNvSpPr/>
      </xdr:nvSpPr>
      <xdr:spPr>
        <a:xfrm>
          <a:off x="16268700" y="134236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78</xdr:row>
      <xdr:rowOff>27272</xdr:rowOff>
    </xdr:from>
    <xdr:ext cx="469744" cy="259045"/>
    <xdr:sp macro="" textlink="">
      <xdr:nvSpPr>
        <xdr:cNvPr id="646" name="災害復旧費該当値テキスト"/>
        <xdr:cNvSpPr txBox="1"/>
      </xdr:nvSpPr>
      <xdr:spPr>
        <a:xfrm>
          <a:off x="16370300" y="134003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8,390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78</xdr:row>
      <xdr:rowOff>52374</xdr:rowOff>
    </xdr:from>
    <xdr:to>
      <xdr:col>81</xdr:col>
      <xdr:colOff>101600</xdr:colOff>
      <xdr:row>78</xdr:row>
      <xdr:rowOff>153974</xdr:rowOff>
    </xdr:to>
    <xdr:sp macro="" textlink="">
      <xdr:nvSpPr>
        <xdr:cNvPr id="647" name="楕円 646"/>
        <xdr:cNvSpPr/>
      </xdr:nvSpPr>
      <xdr:spPr>
        <a:xfrm>
          <a:off x="15430500" y="134254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78</xdr:row>
      <xdr:rowOff>145101</xdr:rowOff>
    </xdr:from>
    <xdr:ext cx="469744" cy="259045"/>
    <xdr:sp macro="" textlink="">
      <xdr:nvSpPr>
        <xdr:cNvPr id="648" name="テキスト ボックス 647"/>
        <xdr:cNvSpPr txBox="1"/>
      </xdr:nvSpPr>
      <xdr:spPr>
        <a:xfrm>
          <a:off x="15246428" y="135182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78</xdr:row>
      <xdr:rowOff>70090</xdr:rowOff>
    </xdr:from>
    <xdr:to>
      <xdr:col>76</xdr:col>
      <xdr:colOff>165100</xdr:colOff>
      <xdr:row>79</xdr:row>
      <xdr:rowOff>240</xdr:rowOff>
    </xdr:to>
    <xdr:sp macro="" textlink="">
      <xdr:nvSpPr>
        <xdr:cNvPr id="649" name="楕円 648"/>
        <xdr:cNvSpPr/>
      </xdr:nvSpPr>
      <xdr:spPr>
        <a:xfrm>
          <a:off x="14541500" y="134431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78</xdr:row>
      <xdr:rowOff>162817</xdr:rowOff>
    </xdr:from>
    <xdr:ext cx="469744" cy="259045"/>
    <xdr:sp macro="" textlink="">
      <xdr:nvSpPr>
        <xdr:cNvPr id="650" name="テキスト ボックス 649"/>
        <xdr:cNvSpPr txBox="1"/>
      </xdr:nvSpPr>
      <xdr:spPr>
        <a:xfrm>
          <a:off x="14357428" y="135359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78</xdr:row>
      <xdr:rowOff>65377</xdr:rowOff>
    </xdr:from>
    <xdr:to>
      <xdr:col>72</xdr:col>
      <xdr:colOff>38100</xdr:colOff>
      <xdr:row>78</xdr:row>
      <xdr:rowOff>166977</xdr:rowOff>
    </xdr:to>
    <xdr:sp macro="" textlink="">
      <xdr:nvSpPr>
        <xdr:cNvPr id="651" name="楕円 650"/>
        <xdr:cNvSpPr/>
      </xdr:nvSpPr>
      <xdr:spPr>
        <a:xfrm>
          <a:off x="13652500" y="134384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78</xdr:row>
      <xdr:rowOff>158104</xdr:rowOff>
    </xdr:from>
    <xdr:ext cx="469744" cy="259045"/>
    <xdr:sp macro="" textlink="">
      <xdr:nvSpPr>
        <xdr:cNvPr id="652" name="テキスト ボックス 651"/>
        <xdr:cNvSpPr txBox="1"/>
      </xdr:nvSpPr>
      <xdr:spPr>
        <a:xfrm>
          <a:off x="13468428" y="135312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77</xdr:row>
      <xdr:rowOff>85609</xdr:rowOff>
    </xdr:from>
    <xdr:to>
      <xdr:col>67</xdr:col>
      <xdr:colOff>101600</xdr:colOff>
      <xdr:row>78</xdr:row>
      <xdr:rowOff>15759</xdr:rowOff>
    </xdr:to>
    <xdr:sp macro="" textlink="">
      <xdr:nvSpPr>
        <xdr:cNvPr id="653" name="楕円 652"/>
        <xdr:cNvSpPr/>
      </xdr:nvSpPr>
      <xdr:spPr>
        <a:xfrm>
          <a:off x="12763500" y="132872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76</xdr:row>
      <xdr:rowOff>32286</xdr:rowOff>
    </xdr:from>
    <xdr:ext cx="534377" cy="259045"/>
    <xdr:sp macro="" textlink="">
      <xdr:nvSpPr>
        <xdr:cNvPr id="654" name="テキスト ボックス 653"/>
        <xdr:cNvSpPr txBox="1"/>
      </xdr:nvSpPr>
      <xdr:spPr>
        <a:xfrm>
          <a:off x="12547111" y="130624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38,220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55" name="正方形/長方形 654"/>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56" name="正方形/長方形 655"/>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57" name="正方形/長方形 656"/>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58" name="正方形/長方形 657"/>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59" name="正方形/長方形 658"/>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42,573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60" name="正方形/長方形 659"/>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山形県平均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61" name="正方形/長方形 660"/>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52,397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62" name="正方形/長方形 661"/>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63" name="テキスト ボックス 662"/>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64" name="直線コネクタ 663"/>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98</xdr:row>
      <xdr:rowOff>139700</xdr:rowOff>
    </xdr:from>
    <xdr:to>
      <xdr:col>89</xdr:col>
      <xdr:colOff>177800</xdr:colOff>
      <xdr:row>98</xdr:row>
      <xdr:rowOff>139700</xdr:rowOff>
    </xdr:to>
    <xdr:cxnSp macro="">
      <xdr:nvCxnSpPr>
        <xdr:cNvPr id="665" name="直線コネクタ 664"/>
        <xdr:cNvCxnSpPr/>
      </xdr:nvCxnSpPr>
      <xdr:spPr>
        <a:xfrm>
          <a:off x="12446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97</xdr:row>
      <xdr:rowOff>168927</xdr:rowOff>
    </xdr:from>
    <xdr:ext cx="248786" cy="259045"/>
    <xdr:sp macro="" textlink="">
      <xdr:nvSpPr>
        <xdr:cNvPr id="666" name="テキスト ボックス 665"/>
        <xdr:cNvSpPr txBox="1"/>
      </xdr:nvSpPr>
      <xdr:spPr>
        <a:xfrm>
          <a:off x="12197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96</xdr:row>
      <xdr:rowOff>25400</xdr:rowOff>
    </xdr:from>
    <xdr:to>
      <xdr:col>89</xdr:col>
      <xdr:colOff>177800</xdr:colOff>
      <xdr:row>96</xdr:row>
      <xdr:rowOff>25400</xdr:rowOff>
    </xdr:to>
    <xdr:cxnSp macro="">
      <xdr:nvCxnSpPr>
        <xdr:cNvPr id="667" name="直線コネクタ 666"/>
        <xdr:cNvCxnSpPr/>
      </xdr:nvCxnSpPr>
      <xdr:spPr>
        <a:xfrm>
          <a:off x="12446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95</xdr:row>
      <xdr:rowOff>54627</xdr:rowOff>
    </xdr:from>
    <xdr:ext cx="595419" cy="259045"/>
    <xdr:sp macro="" textlink="">
      <xdr:nvSpPr>
        <xdr:cNvPr id="668" name="テキスト ボックス 667"/>
        <xdr:cNvSpPr txBox="1"/>
      </xdr:nvSpPr>
      <xdr:spPr>
        <a:xfrm>
          <a:off x="11850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82550</xdr:rowOff>
    </xdr:from>
    <xdr:to>
      <xdr:col>89</xdr:col>
      <xdr:colOff>177800</xdr:colOff>
      <xdr:row>93</xdr:row>
      <xdr:rowOff>82550</xdr:rowOff>
    </xdr:to>
    <xdr:cxnSp macro="">
      <xdr:nvCxnSpPr>
        <xdr:cNvPr id="669" name="直線コネクタ 668"/>
        <xdr:cNvCxnSpPr/>
      </xdr:nvCxnSpPr>
      <xdr:spPr>
        <a:xfrm>
          <a:off x="12446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92</xdr:row>
      <xdr:rowOff>111777</xdr:rowOff>
    </xdr:from>
    <xdr:ext cx="595419" cy="259045"/>
    <xdr:sp macro="" textlink="">
      <xdr:nvSpPr>
        <xdr:cNvPr id="670" name="テキスト ボックス 669"/>
        <xdr:cNvSpPr txBox="1"/>
      </xdr:nvSpPr>
      <xdr:spPr>
        <a:xfrm>
          <a:off x="11850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139700</xdr:rowOff>
    </xdr:from>
    <xdr:to>
      <xdr:col>89</xdr:col>
      <xdr:colOff>177800</xdr:colOff>
      <xdr:row>90</xdr:row>
      <xdr:rowOff>139700</xdr:rowOff>
    </xdr:to>
    <xdr:cxnSp macro="">
      <xdr:nvCxnSpPr>
        <xdr:cNvPr id="671" name="直線コネクタ 670"/>
        <xdr:cNvCxnSpPr/>
      </xdr:nvCxnSpPr>
      <xdr:spPr>
        <a:xfrm>
          <a:off x="12446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168927</xdr:rowOff>
    </xdr:from>
    <xdr:ext cx="595419" cy="259045"/>
    <xdr:sp macro="" textlink="">
      <xdr:nvSpPr>
        <xdr:cNvPr id="672" name="テキスト ボックス 671"/>
        <xdr:cNvSpPr txBox="1"/>
      </xdr:nvSpPr>
      <xdr:spPr>
        <a:xfrm>
          <a:off x="11850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73" name="直線コネクタ 672"/>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74" name="テキスト ボックス 673"/>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75" name="公債費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92</xdr:row>
      <xdr:rowOff>90323</xdr:rowOff>
    </xdr:from>
    <xdr:to>
      <xdr:col>85</xdr:col>
      <xdr:colOff>126364</xdr:colOff>
      <xdr:row>98</xdr:row>
      <xdr:rowOff>109826</xdr:rowOff>
    </xdr:to>
    <xdr:cxnSp macro="">
      <xdr:nvCxnSpPr>
        <xdr:cNvPr id="676" name="直線コネクタ 675"/>
        <xdr:cNvCxnSpPr/>
      </xdr:nvCxnSpPr>
      <xdr:spPr>
        <a:xfrm flipV="1">
          <a:off x="16317595" y="15863723"/>
          <a:ext cx="1269" cy="104820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113653</xdr:rowOff>
    </xdr:from>
    <xdr:ext cx="469744" cy="259045"/>
    <xdr:sp macro="" textlink="">
      <xdr:nvSpPr>
        <xdr:cNvPr id="677" name="公債費最小値テキスト"/>
        <xdr:cNvSpPr txBox="1"/>
      </xdr:nvSpPr>
      <xdr:spPr>
        <a:xfrm>
          <a:off x="16370300" y="169157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6,534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109826</xdr:rowOff>
    </xdr:from>
    <xdr:to>
      <xdr:col>86</xdr:col>
      <xdr:colOff>25400</xdr:colOff>
      <xdr:row>98</xdr:row>
      <xdr:rowOff>109826</xdr:rowOff>
    </xdr:to>
    <xdr:cxnSp macro="">
      <xdr:nvCxnSpPr>
        <xdr:cNvPr id="678" name="直線コネクタ 677"/>
        <xdr:cNvCxnSpPr/>
      </xdr:nvCxnSpPr>
      <xdr:spPr>
        <a:xfrm>
          <a:off x="16230600" y="169119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91</xdr:row>
      <xdr:rowOff>37000</xdr:rowOff>
    </xdr:from>
    <xdr:ext cx="599010" cy="259045"/>
    <xdr:sp macro="" textlink="">
      <xdr:nvSpPr>
        <xdr:cNvPr id="679" name="公債費最大値テキスト"/>
        <xdr:cNvSpPr txBox="1"/>
      </xdr:nvSpPr>
      <xdr:spPr>
        <a:xfrm>
          <a:off x="16370300" y="1563895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235,800</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92</xdr:row>
      <xdr:rowOff>90323</xdr:rowOff>
    </xdr:from>
    <xdr:to>
      <xdr:col>86</xdr:col>
      <xdr:colOff>25400</xdr:colOff>
      <xdr:row>92</xdr:row>
      <xdr:rowOff>90323</xdr:rowOff>
    </xdr:to>
    <xdr:cxnSp macro="">
      <xdr:nvCxnSpPr>
        <xdr:cNvPr id="680" name="直線コネクタ 679"/>
        <xdr:cNvCxnSpPr/>
      </xdr:nvCxnSpPr>
      <xdr:spPr>
        <a:xfrm>
          <a:off x="16230600" y="158637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95</xdr:row>
      <xdr:rowOff>100651</xdr:rowOff>
    </xdr:from>
    <xdr:to>
      <xdr:col>85</xdr:col>
      <xdr:colOff>127000</xdr:colOff>
      <xdr:row>95</xdr:row>
      <xdr:rowOff>138379</xdr:rowOff>
    </xdr:to>
    <xdr:cxnSp macro="">
      <xdr:nvCxnSpPr>
        <xdr:cNvPr id="681" name="直線コネクタ 680"/>
        <xdr:cNvCxnSpPr/>
      </xdr:nvCxnSpPr>
      <xdr:spPr>
        <a:xfrm flipV="1">
          <a:off x="15481300" y="16388401"/>
          <a:ext cx="838200" cy="377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96</xdr:row>
      <xdr:rowOff>66916</xdr:rowOff>
    </xdr:from>
    <xdr:ext cx="534377" cy="259045"/>
    <xdr:sp macro="" textlink="">
      <xdr:nvSpPr>
        <xdr:cNvPr id="682" name="公債費平均値テキスト"/>
        <xdr:cNvSpPr txBox="1"/>
      </xdr:nvSpPr>
      <xdr:spPr>
        <a:xfrm>
          <a:off x="16370300" y="1652611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75,090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96</xdr:row>
      <xdr:rowOff>88489</xdr:rowOff>
    </xdr:from>
    <xdr:to>
      <xdr:col>85</xdr:col>
      <xdr:colOff>177800</xdr:colOff>
      <xdr:row>97</xdr:row>
      <xdr:rowOff>18639</xdr:rowOff>
    </xdr:to>
    <xdr:sp macro="" textlink="">
      <xdr:nvSpPr>
        <xdr:cNvPr id="683" name="フローチャート: 判断 682"/>
        <xdr:cNvSpPr/>
      </xdr:nvSpPr>
      <xdr:spPr>
        <a:xfrm>
          <a:off x="16268700" y="165476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95</xdr:row>
      <xdr:rowOff>138379</xdr:rowOff>
    </xdr:from>
    <xdr:to>
      <xdr:col>81</xdr:col>
      <xdr:colOff>50800</xdr:colOff>
      <xdr:row>95</xdr:row>
      <xdr:rowOff>155597</xdr:rowOff>
    </xdr:to>
    <xdr:cxnSp macro="">
      <xdr:nvCxnSpPr>
        <xdr:cNvPr id="684" name="直線コネクタ 683"/>
        <xdr:cNvCxnSpPr/>
      </xdr:nvCxnSpPr>
      <xdr:spPr>
        <a:xfrm flipV="1">
          <a:off x="14592300" y="16426129"/>
          <a:ext cx="889000" cy="172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96</xdr:row>
      <xdr:rowOff>116816</xdr:rowOff>
    </xdr:from>
    <xdr:to>
      <xdr:col>81</xdr:col>
      <xdr:colOff>101600</xdr:colOff>
      <xdr:row>97</xdr:row>
      <xdr:rowOff>46966</xdr:rowOff>
    </xdr:to>
    <xdr:sp macro="" textlink="">
      <xdr:nvSpPr>
        <xdr:cNvPr id="685" name="フローチャート: 判断 684"/>
        <xdr:cNvSpPr/>
      </xdr:nvSpPr>
      <xdr:spPr>
        <a:xfrm>
          <a:off x="15430500" y="165760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97</xdr:row>
      <xdr:rowOff>38093</xdr:rowOff>
    </xdr:from>
    <xdr:ext cx="534377" cy="259045"/>
    <xdr:sp macro="" textlink="">
      <xdr:nvSpPr>
        <xdr:cNvPr id="686" name="テキスト ボックス 685"/>
        <xdr:cNvSpPr txBox="1"/>
      </xdr:nvSpPr>
      <xdr:spPr>
        <a:xfrm>
          <a:off x="15214111" y="166687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68,894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95</xdr:row>
      <xdr:rowOff>155597</xdr:rowOff>
    </xdr:from>
    <xdr:to>
      <xdr:col>76</xdr:col>
      <xdr:colOff>114300</xdr:colOff>
      <xdr:row>96</xdr:row>
      <xdr:rowOff>18830</xdr:rowOff>
    </xdr:to>
    <xdr:cxnSp macro="">
      <xdr:nvCxnSpPr>
        <xdr:cNvPr id="687" name="直線コネクタ 686"/>
        <xdr:cNvCxnSpPr/>
      </xdr:nvCxnSpPr>
      <xdr:spPr>
        <a:xfrm flipV="1">
          <a:off x="13703300" y="16443347"/>
          <a:ext cx="889000" cy="346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96</xdr:row>
      <xdr:rowOff>111454</xdr:rowOff>
    </xdr:from>
    <xdr:to>
      <xdr:col>76</xdr:col>
      <xdr:colOff>165100</xdr:colOff>
      <xdr:row>97</xdr:row>
      <xdr:rowOff>41604</xdr:rowOff>
    </xdr:to>
    <xdr:sp macro="" textlink="">
      <xdr:nvSpPr>
        <xdr:cNvPr id="688" name="フローチャート: 判断 687"/>
        <xdr:cNvSpPr/>
      </xdr:nvSpPr>
      <xdr:spPr>
        <a:xfrm>
          <a:off x="14541500" y="165706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97</xdr:row>
      <xdr:rowOff>32731</xdr:rowOff>
    </xdr:from>
    <xdr:ext cx="534377" cy="259045"/>
    <xdr:sp macro="" textlink="">
      <xdr:nvSpPr>
        <xdr:cNvPr id="689" name="テキスト ボックス 688"/>
        <xdr:cNvSpPr txBox="1"/>
      </xdr:nvSpPr>
      <xdr:spPr>
        <a:xfrm>
          <a:off x="14325111" y="166633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70,067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95</xdr:row>
      <xdr:rowOff>137021</xdr:rowOff>
    </xdr:from>
    <xdr:to>
      <xdr:col>71</xdr:col>
      <xdr:colOff>177800</xdr:colOff>
      <xdr:row>96</xdr:row>
      <xdr:rowOff>18830</xdr:rowOff>
    </xdr:to>
    <xdr:cxnSp macro="">
      <xdr:nvCxnSpPr>
        <xdr:cNvPr id="690" name="直線コネクタ 689"/>
        <xdr:cNvCxnSpPr/>
      </xdr:nvCxnSpPr>
      <xdr:spPr>
        <a:xfrm>
          <a:off x="12814300" y="16424771"/>
          <a:ext cx="889000" cy="532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96</xdr:row>
      <xdr:rowOff>116204</xdr:rowOff>
    </xdr:from>
    <xdr:to>
      <xdr:col>72</xdr:col>
      <xdr:colOff>38100</xdr:colOff>
      <xdr:row>97</xdr:row>
      <xdr:rowOff>46354</xdr:rowOff>
    </xdr:to>
    <xdr:sp macro="" textlink="">
      <xdr:nvSpPr>
        <xdr:cNvPr id="691" name="フローチャート: 判断 690"/>
        <xdr:cNvSpPr/>
      </xdr:nvSpPr>
      <xdr:spPr>
        <a:xfrm>
          <a:off x="13652500" y="165754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97</xdr:row>
      <xdr:rowOff>37481</xdr:rowOff>
    </xdr:from>
    <xdr:ext cx="534377" cy="259045"/>
    <xdr:sp macro="" textlink="">
      <xdr:nvSpPr>
        <xdr:cNvPr id="692" name="テキスト ボックス 691"/>
        <xdr:cNvSpPr txBox="1"/>
      </xdr:nvSpPr>
      <xdr:spPr>
        <a:xfrm>
          <a:off x="13436111" y="166681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69,028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96</xdr:row>
      <xdr:rowOff>118787</xdr:rowOff>
    </xdr:from>
    <xdr:to>
      <xdr:col>67</xdr:col>
      <xdr:colOff>101600</xdr:colOff>
      <xdr:row>97</xdr:row>
      <xdr:rowOff>48937</xdr:rowOff>
    </xdr:to>
    <xdr:sp macro="" textlink="">
      <xdr:nvSpPr>
        <xdr:cNvPr id="693" name="フローチャート: 判断 692"/>
        <xdr:cNvSpPr/>
      </xdr:nvSpPr>
      <xdr:spPr>
        <a:xfrm>
          <a:off x="12763500" y="165779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97</xdr:row>
      <xdr:rowOff>40064</xdr:rowOff>
    </xdr:from>
    <xdr:ext cx="534377" cy="259045"/>
    <xdr:sp macro="" textlink="">
      <xdr:nvSpPr>
        <xdr:cNvPr id="694" name="テキスト ボックス 693"/>
        <xdr:cNvSpPr txBox="1"/>
      </xdr:nvSpPr>
      <xdr:spPr>
        <a:xfrm>
          <a:off x="12547111" y="166707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68,463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95" name="テキスト ボックス 694"/>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696" name="テキスト ボックス 695"/>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697" name="テキスト ボックス 696"/>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698" name="テキスト ボックス 697"/>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699" name="テキスト ボックス 698"/>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95</xdr:row>
      <xdr:rowOff>49851</xdr:rowOff>
    </xdr:from>
    <xdr:to>
      <xdr:col>85</xdr:col>
      <xdr:colOff>177800</xdr:colOff>
      <xdr:row>95</xdr:row>
      <xdr:rowOff>151451</xdr:rowOff>
    </xdr:to>
    <xdr:sp macro="" textlink="">
      <xdr:nvSpPr>
        <xdr:cNvPr id="700" name="楕円 699"/>
        <xdr:cNvSpPr/>
      </xdr:nvSpPr>
      <xdr:spPr>
        <a:xfrm>
          <a:off x="16268700" y="163376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94</xdr:row>
      <xdr:rowOff>72728</xdr:rowOff>
    </xdr:from>
    <xdr:ext cx="599010" cy="259045"/>
    <xdr:sp macro="" textlink="">
      <xdr:nvSpPr>
        <xdr:cNvPr id="701" name="公債費該当値テキスト"/>
        <xdr:cNvSpPr txBox="1"/>
      </xdr:nvSpPr>
      <xdr:spPr>
        <a:xfrm>
          <a:off x="16370300" y="1618902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121,041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95</xdr:row>
      <xdr:rowOff>87579</xdr:rowOff>
    </xdr:from>
    <xdr:to>
      <xdr:col>81</xdr:col>
      <xdr:colOff>101600</xdr:colOff>
      <xdr:row>96</xdr:row>
      <xdr:rowOff>17729</xdr:rowOff>
    </xdr:to>
    <xdr:sp macro="" textlink="">
      <xdr:nvSpPr>
        <xdr:cNvPr id="702" name="楕円 701"/>
        <xdr:cNvSpPr/>
      </xdr:nvSpPr>
      <xdr:spPr>
        <a:xfrm>
          <a:off x="15430500" y="163753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94</xdr:row>
      <xdr:rowOff>34256</xdr:rowOff>
    </xdr:from>
    <xdr:ext cx="599010" cy="259045"/>
    <xdr:sp macro="" textlink="">
      <xdr:nvSpPr>
        <xdr:cNvPr id="703" name="テキスト ボックス 702"/>
        <xdr:cNvSpPr txBox="1"/>
      </xdr:nvSpPr>
      <xdr:spPr>
        <a:xfrm>
          <a:off x="15181795" y="1615055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112,789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95</xdr:row>
      <xdr:rowOff>104797</xdr:rowOff>
    </xdr:from>
    <xdr:to>
      <xdr:col>76</xdr:col>
      <xdr:colOff>165100</xdr:colOff>
      <xdr:row>96</xdr:row>
      <xdr:rowOff>34947</xdr:rowOff>
    </xdr:to>
    <xdr:sp macro="" textlink="">
      <xdr:nvSpPr>
        <xdr:cNvPr id="704" name="楕円 703"/>
        <xdr:cNvSpPr/>
      </xdr:nvSpPr>
      <xdr:spPr>
        <a:xfrm>
          <a:off x="14541500" y="163925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94</xdr:row>
      <xdr:rowOff>51474</xdr:rowOff>
    </xdr:from>
    <xdr:ext cx="599010" cy="259045"/>
    <xdr:sp macro="" textlink="">
      <xdr:nvSpPr>
        <xdr:cNvPr id="705" name="テキスト ボックス 704"/>
        <xdr:cNvSpPr txBox="1"/>
      </xdr:nvSpPr>
      <xdr:spPr>
        <a:xfrm>
          <a:off x="14292795" y="1616777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109,023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95</xdr:row>
      <xdr:rowOff>139480</xdr:rowOff>
    </xdr:from>
    <xdr:to>
      <xdr:col>72</xdr:col>
      <xdr:colOff>38100</xdr:colOff>
      <xdr:row>96</xdr:row>
      <xdr:rowOff>69630</xdr:rowOff>
    </xdr:to>
    <xdr:sp macro="" textlink="">
      <xdr:nvSpPr>
        <xdr:cNvPr id="706" name="楕円 705"/>
        <xdr:cNvSpPr/>
      </xdr:nvSpPr>
      <xdr:spPr>
        <a:xfrm>
          <a:off x="13652500" y="164272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94</xdr:row>
      <xdr:rowOff>86157</xdr:rowOff>
    </xdr:from>
    <xdr:ext cx="599010" cy="259045"/>
    <xdr:sp macro="" textlink="">
      <xdr:nvSpPr>
        <xdr:cNvPr id="707" name="テキスト ボックス 706"/>
        <xdr:cNvSpPr txBox="1"/>
      </xdr:nvSpPr>
      <xdr:spPr>
        <a:xfrm>
          <a:off x="13403795" y="1620245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101,437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95</xdr:row>
      <xdr:rowOff>86221</xdr:rowOff>
    </xdr:from>
    <xdr:to>
      <xdr:col>67</xdr:col>
      <xdr:colOff>101600</xdr:colOff>
      <xdr:row>96</xdr:row>
      <xdr:rowOff>16371</xdr:rowOff>
    </xdr:to>
    <xdr:sp macro="" textlink="">
      <xdr:nvSpPr>
        <xdr:cNvPr id="708" name="楕円 707"/>
        <xdr:cNvSpPr/>
      </xdr:nvSpPr>
      <xdr:spPr>
        <a:xfrm>
          <a:off x="12763500" y="163739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94</xdr:row>
      <xdr:rowOff>32898</xdr:rowOff>
    </xdr:from>
    <xdr:ext cx="599010" cy="259045"/>
    <xdr:sp macro="" textlink="">
      <xdr:nvSpPr>
        <xdr:cNvPr id="709" name="テキスト ボックス 708"/>
        <xdr:cNvSpPr txBox="1"/>
      </xdr:nvSpPr>
      <xdr:spPr>
        <a:xfrm>
          <a:off x="12514795" y="1614919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113,086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10" name="正方形/長方形 709"/>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11" name="正方形/長方形 710"/>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12" name="正方形/長方形 711"/>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13" name="正方形/長方形 712"/>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14" name="正方形/長方形 713"/>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15" name="正方形/長方形 714"/>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山形県平均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16" name="正方形/長方形 715"/>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17" name="正方形/長方形 716"/>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18" name="テキスト ボックス 717"/>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19" name="直線コネクタ 718"/>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38</xdr:row>
      <xdr:rowOff>139700</xdr:rowOff>
    </xdr:from>
    <xdr:to>
      <xdr:col>120</xdr:col>
      <xdr:colOff>114300</xdr:colOff>
      <xdr:row>38</xdr:row>
      <xdr:rowOff>139700</xdr:rowOff>
    </xdr:to>
    <xdr:cxnSp macro="">
      <xdr:nvCxnSpPr>
        <xdr:cNvPr id="720" name="直線コネクタ 719"/>
        <xdr:cNvCxnSpPr/>
      </xdr:nvCxnSpPr>
      <xdr:spPr>
        <a:xfrm>
          <a:off x="18288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37</xdr:row>
      <xdr:rowOff>168927</xdr:rowOff>
    </xdr:from>
    <xdr:ext cx="248786" cy="259045"/>
    <xdr:sp macro="" textlink="">
      <xdr:nvSpPr>
        <xdr:cNvPr id="721" name="テキスト ボックス 720"/>
        <xdr:cNvSpPr txBox="1"/>
      </xdr:nvSpPr>
      <xdr:spPr>
        <a:xfrm>
          <a:off x="18039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25400</xdr:rowOff>
    </xdr:from>
    <xdr:to>
      <xdr:col>120</xdr:col>
      <xdr:colOff>114300</xdr:colOff>
      <xdr:row>36</xdr:row>
      <xdr:rowOff>25400</xdr:rowOff>
    </xdr:to>
    <xdr:cxnSp macro="">
      <xdr:nvCxnSpPr>
        <xdr:cNvPr id="722" name="直線コネクタ 721"/>
        <xdr:cNvCxnSpPr/>
      </xdr:nvCxnSpPr>
      <xdr:spPr>
        <a:xfrm>
          <a:off x="18288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35</xdr:row>
      <xdr:rowOff>54627</xdr:rowOff>
    </xdr:from>
    <xdr:ext cx="467179" cy="259045"/>
    <xdr:sp macro="" textlink="">
      <xdr:nvSpPr>
        <xdr:cNvPr id="723" name="テキスト ボックス 722"/>
        <xdr:cNvSpPr txBox="1"/>
      </xdr:nvSpPr>
      <xdr:spPr>
        <a:xfrm>
          <a:off x="17820821" y="6055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82550</xdr:rowOff>
    </xdr:from>
    <xdr:to>
      <xdr:col>120</xdr:col>
      <xdr:colOff>114300</xdr:colOff>
      <xdr:row>33</xdr:row>
      <xdr:rowOff>82550</xdr:rowOff>
    </xdr:to>
    <xdr:cxnSp macro="">
      <xdr:nvCxnSpPr>
        <xdr:cNvPr id="724" name="直線コネクタ 723"/>
        <xdr:cNvCxnSpPr/>
      </xdr:nvCxnSpPr>
      <xdr:spPr>
        <a:xfrm>
          <a:off x="18288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32</xdr:row>
      <xdr:rowOff>111777</xdr:rowOff>
    </xdr:from>
    <xdr:ext cx="467179" cy="259045"/>
    <xdr:sp macro="" textlink="">
      <xdr:nvSpPr>
        <xdr:cNvPr id="725" name="テキスト ボックス 724"/>
        <xdr:cNvSpPr txBox="1"/>
      </xdr:nvSpPr>
      <xdr:spPr>
        <a:xfrm>
          <a:off x="17820821" y="5598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139700</xdr:rowOff>
    </xdr:from>
    <xdr:to>
      <xdr:col>120</xdr:col>
      <xdr:colOff>114300</xdr:colOff>
      <xdr:row>30</xdr:row>
      <xdr:rowOff>139700</xdr:rowOff>
    </xdr:to>
    <xdr:cxnSp macro="">
      <xdr:nvCxnSpPr>
        <xdr:cNvPr id="726" name="直線コネクタ 725"/>
        <xdr:cNvCxnSpPr/>
      </xdr:nvCxnSpPr>
      <xdr:spPr>
        <a:xfrm>
          <a:off x="18288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29</xdr:row>
      <xdr:rowOff>168927</xdr:rowOff>
    </xdr:from>
    <xdr:ext cx="467179" cy="259045"/>
    <xdr:sp macro="" textlink="">
      <xdr:nvSpPr>
        <xdr:cNvPr id="727" name="テキスト ボックス 726"/>
        <xdr:cNvSpPr txBox="1"/>
      </xdr:nvSpPr>
      <xdr:spPr>
        <a:xfrm>
          <a:off x="17820821" y="5140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28" name="直線コネクタ 727"/>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27</xdr:row>
      <xdr:rowOff>54627</xdr:rowOff>
    </xdr:from>
    <xdr:ext cx="467179" cy="259045"/>
    <xdr:sp macro="" textlink="">
      <xdr:nvSpPr>
        <xdr:cNvPr id="729" name="テキスト ボックス 728"/>
        <xdr:cNvSpPr txBox="1"/>
      </xdr:nvSpPr>
      <xdr:spPr>
        <a:xfrm>
          <a:off x="17820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30" name="諸支出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74320</xdr:rowOff>
    </xdr:from>
    <xdr:to>
      <xdr:col>116</xdr:col>
      <xdr:colOff>62864</xdr:colOff>
      <xdr:row>38</xdr:row>
      <xdr:rowOff>139700</xdr:rowOff>
    </xdr:to>
    <xdr:cxnSp macro="">
      <xdr:nvCxnSpPr>
        <xdr:cNvPr id="731" name="直線コネクタ 730"/>
        <xdr:cNvCxnSpPr/>
      </xdr:nvCxnSpPr>
      <xdr:spPr>
        <a:xfrm flipV="1">
          <a:off x="22159595" y="5217820"/>
          <a:ext cx="1269" cy="14369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144721</xdr:rowOff>
    </xdr:from>
    <xdr:ext cx="249299" cy="259045"/>
    <xdr:sp macro="" textlink="">
      <xdr:nvSpPr>
        <xdr:cNvPr id="732" name="諸支出金最小値テキスト"/>
        <xdr:cNvSpPr txBox="1"/>
      </xdr:nvSpPr>
      <xdr:spPr>
        <a:xfrm>
          <a:off x="22212300" y="6659821"/>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38</xdr:row>
      <xdr:rowOff>139700</xdr:rowOff>
    </xdr:from>
    <xdr:to>
      <xdr:col>116</xdr:col>
      <xdr:colOff>152400</xdr:colOff>
      <xdr:row>38</xdr:row>
      <xdr:rowOff>139700</xdr:rowOff>
    </xdr:to>
    <xdr:cxnSp macro="">
      <xdr:nvCxnSpPr>
        <xdr:cNvPr id="733" name="直線コネクタ 732"/>
        <xdr:cNvCxnSpPr/>
      </xdr:nvCxnSpPr>
      <xdr:spPr>
        <a:xfrm>
          <a:off x="22072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20997</xdr:rowOff>
    </xdr:from>
    <xdr:ext cx="469744" cy="259045"/>
    <xdr:sp macro="" textlink="">
      <xdr:nvSpPr>
        <xdr:cNvPr id="734" name="諸支出金最大値テキスト"/>
        <xdr:cNvSpPr txBox="1"/>
      </xdr:nvSpPr>
      <xdr:spPr>
        <a:xfrm>
          <a:off x="22212300" y="49930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6,286</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30</xdr:row>
      <xdr:rowOff>74320</xdr:rowOff>
    </xdr:from>
    <xdr:to>
      <xdr:col>116</xdr:col>
      <xdr:colOff>152400</xdr:colOff>
      <xdr:row>30</xdr:row>
      <xdr:rowOff>74320</xdr:rowOff>
    </xdr:to>
    <xdr:cxnSp macro="">
      <xdr:nvCxnSpPr>
        <xdr:cNvPr id="735" name="直線コネクタ 734"/>
        <xdr:cNvCxnSpPr/>
      </xdr:nvCxnSpPr>
      <xdr:spPr>
        <a:xfrm>
          <a:off x="22072600" y="52178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38</xdr:row>
      <xdr:rowOff>139700</xdr:rowOff>
    </xdr:from>
    <xdr:to>
      <xdr:col>116</xdr:col>
      <xdr:colOff>63500</xdr:colOff>
      <xdr:row>38</xdr:row>
      <xdr:rowOff>139700</xdr:rowOff>
    </xdr:to>
    <xdr:cxnSp macro="">
      <xdr:nvCxnSpPr>
        <xdr:cNvPr id="736" name="直線コネクタ 735"/>
        <xdr:cNvCxnSpPr/>
      </xdr:nvCxnSpPr>
      <xdr:spPr>
        <a:xfrm>
          <a:off x="21323300" y="6654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62171</xdr:rowOff>
    </xdr:from>
    <xdr:ext cx="378565" cy="259045"/>
    <xdr:sp macro="" textlink="">
      <xdr:nvSpPr>
        <xdr:cNvPr id="737" name="諸支出金平均値テキスト"/>
        <xdr:cNvSpPr txBox="1"/>
      </xdr:nvSpPr>
      <xdr:spPr>
        <a:xfrm>
          <a:off x="22212300" y="6405821"/>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39294</xdr:rowOff>
    </xdr:from>
    <xdr:to>
      <xdr:col>116</xdr:col>
      <xdr:colOff>114300</xdr:colOff>
      <xdr:row>38</xdr:row>
      <xdr:rowOff>140894</xdr:rowOff>
    </xdr:to>
    <xdr:sp macro="" textlink="">
      <xdr:nvSpPr>
        <xdr:cNvPr id="738" name="フローチャート: 判断 737"/>
        <xdr:cNvSpPr/>
      </xdr:nvSpPr>
      <xdr:spPr>
        <a:xfrm>
          <a:off x="22110700" y="65543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38</xdr:row>
      <xdr:rowOff>139700</xdr:rowOff>
    </xdr:from>
    <xdr:to>
      <xdr:col>111</xdr:col>
      <xdr:colOff>177800</xdr:colOff>
      <xdr:row>38</xdr:row>
      <xdr:rowOff>139700</xdr:rowOff>
    </xdr:to>
    <xdr:cxnSp macro="">
      <xdr:nvCxnSpPr>
        <xdr:cNvPr id="739" name="直線コネクタ 738"/>
        <xdr:cNvCxnSpPr/>
      </xdr:nvCxnSpPr>
      <xdr:spPr>
        <a:xfrm>
          <a:off x="20434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33579</xdr:rowOff>
    </xdr:from>
    <xdr:to>
      <xdr:col>112</xdr:col>
      <xdr:colOff>38100</xdr:colOff>
      <xdr:row>38</xdr:row>
      <xdr:rowOff>135179</xdr:rowOff>
    </xdr:to>
    <xdr:sp macro="" textlink="">
      <xdr:nvSpPr>
        <xdr:cNvPr id="740" name="フローチャート: 判断 739"/>
        <xdr:cNvSpPr/>
      </xdr:nvSpPr>
      <xdr:spPr>
        <a:xfrm>
          <a:off x="21272500" y="65486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36</xdr:row>
      <xdr:rowOff>151706</xdr:rowOff>
    </xdr:from>
    <xdr:ext cx="378565" cy="259045"/>
    <xdr:sp macro="" textlink="">
      <xdr:nvSpPr>
        <xdr:cNvPr id="741" name="テキスト ボックス 740"/>
        <xdr:cNvSpPr txBox="1"/>
      </xdr:nvSpPr>
      <xdr:spPr>
        <a:xfrm>
          <a:off x="21134017" y="632390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37</xdr:row>
      <xdr:rowOff>136499</xdr:rowOff>
    </xdr:from>
    <xdr:to>
      <xdr:col>107</xdr:col>
      <xdr:colOff>50800</xdr:colOff>
      <xdr:row>38</xdr:row>
      <xdr:rowOff>139700</xdr:rowOff>
    </xdr:to>
    <xdr:cxnSp macro="">
      <xdr:nvCxnSpPr>
        <xdr:cNvPr id="742" name="直線コネクタ 741"/>
        <xdr:cNvCxnSpPr/>
      </xdr:nvCxnSpPr>
      <xdr:spPr>
        <a:xfrm>
          <a:off x="19545300" y="6480149"/>
          <a:ext cx="889000" cy="1746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43409</xdr:rowOff>
    </xdr:from>
    <xdr:to>
      <xdr:col>107</xdr:col>
      <xdr:colOff>101600</xdr:colOff>
      <xdr:row>38</xdr:row>
      <xdr:rowOff>145009</xdr:rowOff>
    </xdr:to>
    <xdr:sp macro="" textlink="">
      <xdr:nvSpPr>
        <xdr:cNvPr id="743" name="フローチャート: 判断 742"/>
        <xdr:cNvSpPr/>
      </xdr:nvSpPr>
      <xdr:spPr>
        <a:xfrm>
          <a:off x="20383500" y="65585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36</xdr:row>
      <xdr:rowOff>161536</xdr:rowOff>
    </xdr:from>
    <xdr:ext cx="378565" cy="259045"/>
    <xdr:sp macro="" textlink="">
      <xdr:nvSpPr>
        <xdr:cNvPr id="744" name="テキスト ボックス 743"/>
        <xdr:cNvSpPr txBox="1"/>
      </xdr:nvSpPr>
      <xdr:spPr>
        <a:xfrm>
          <a:off x="20245017" y="633373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37</xdr:row>
      <xdr:rowOff>136499</xdr:rowOff>
    </xdr:from>
    <xdr:to>
      <xdr:col>102</xdr:col>
      <xdr:colOff>114300</xdr:colOff>
      <xdr:row>38</xdr:row>
      <xdr:rowOff>139700</xdr:rowOff>
    </xdr:to>
    <xdr:cxnSp macro="">
      <xdr:nvCxnSpPr>
        <xdr:cNvPr id="745" name="直線コネクタ 744"/>
        <xdr:cNvCxnSpPr/>
      </xdr:nvCxnSpPr>
      <xdr:spPr>
        <a:xfrm flipV="1">
          <a:off x="18656300" y="6480149"/>
          <a:ext cx="889000" cy="1746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52324</xdr:rowOff>
    </xdr:from>
    <xdr:to>
      <xdr:col>102</xdr:col>
      <xdr:colOff>165100</xdr:colOff>
      <xdr:row>38</xdr:row>
      <xdr:rowOff>153924</xdr:rowOff>
    </xdr:to>
    <xdr:sp macro="" textlink="">
      <xdr:nvSpPr>
        <xdr:cNvPr id="746" name="フローチャート: 判断 745"/>
        <xdr:cNvSpPr/>
      </xdr:nvSpPr>
      <xdr:spPr>
        <a:xfrm>
          <a:off x="19494500" y="65674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38</xdr:row>
      <xdr:rowOff>145051</xdr:rowOff>
    </xdr:from>
    <xdr:ext cx="378565" cy="259045"/>
    <xdr:sp macro="" textlink="">
      <xdr:nvSpPr>
        <xdr:cNvPr id="747" name="テキスト ボックス 746"/>
        <xdr:cNvSpPr txBox="1"/>
      </xdr:nvSpPr>
      <xdr:spPr>
        <a:xfrm>
          <a:off x="19356017" y="666015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37</xdr:row>
      <xdr:rowOff>34951</xdr:rowOff>
    </xdr:from>
    <xdr:to>
      <xdr:col>98</xdr:col>
      <xdr:colOff>38100</xdr:colOff>
      <xdr:row>37</xdr:row>
      <xdr:rowOff>136551</xdr:rowOff>
    </xdr:to>
    <xdr:sp macro="" textlink="">
      <xdr:nvSpPr>
        <xdr:cNvPr id="748" name="フローチャート: 判断 747"/>
        <xdr:cNvSpPr/>
      </xdr:nvSpPr>
      <xdr:spPr>
        <a:xfrm>
          <a:off x="18605500" y="63786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35</xdr:row>
      <xdr:rowOff>153078</xdr:rowOff>
    </xdr:from>
    <xdr:ext cx="378565" cy="259045"/>
    <xdr:sp macro="" textlink="">
      <xdr:nvSpPr>
        <xdr:cNvPr id="749" name="テキスト ボックス 748"/>
        <xdr:cNvSpPr txBox="1"/>
      </xdr:nvSpPr>
      <xdr:spPr>
        <a:xfrm>
          <a:off x="18467017" y="615382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50" name="テキスト ボックス 749"/>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51" name="テキスト ボックス 750"/>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52" name="テキスト ボックス 751"/>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53" name="テキスト ボックス 752"/>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54" name="テキスト ボックス 753"/>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88900</xdr:rowOff>
    </xdr:from>
    <xdr:to>
      <xdr:col>116</xdr:col>
      <xdr:colOff>114300</xdr:colOff>
      <xdr:row>39</xdr:row>
      <xdr:rowOff>19050</xdr:rowOff>
    </xdr:to>
    <xdr:sp macro="" textlink="">
      <xdr:nvSpPr>
        <xdr:cNvPr id="755" name="楕円 754"/>
        <xdr:cNvSpPr/>
      </xdr:nvSpPr>
      <xdr:spPr>
        <a:xfrm>
          <a:off x="221107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17721</xdr:rowOff>
    </xdr:from>
    <xdr:ext cx="249299" cy="259045"/>
    <xdr:sp macro="" textlink="">
      <xdr:nvSpPr>
        <xdr:cNvPr id="756" name="諸支出金該当値テキスト"/>
        <xdr:cNvSpPr txBox="1"/>
      </xdr:nvSpPr>
      <xdr:spPr>
        <a:xfrm>
          <a:off x="22212300" y="6532821"/>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88900</xdr:rowOff>
    </xdr:from>
    <xdr:to>
      <xdr:col>112</xdr:col>
      <xdr:colOff>38100</xdr:colOff>
      <xdr:row>39</xdr:row>
      <xdr:rowOff>19050</xdr:rowOff>
    </xdr:to>
    <xdr:sp macro="" textlink="">
      <xdr:nvSpPr>
        <xdr:cNvPr id="757" name="楕円 756"/>
        <xdr:cNvSpPr/>
      </xdr:nvSpPr>
      <xdr:spPr>
        <a:xfrm>
          <a:off x="21272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10177</xdr:rowOff>
    </xdr:from>
    <xdr:ext cx="249299" cy="259045"/>
    <xdr:sp macro="" textlink="">
      <xdr:nvSpPr>
        <xdr:cNvPr id="758" name="テキスト ボックス 757"/>
        <xdr:cNvSpPr txBox="1"/>
      </xdr:nvSpPr>
      <xdr:spPr>
        <a:xfrm>
          <a:off x="21198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88900</xdr:rowOff>
    </xdr:from>
    <xdr:to>
      <xdr:col>107</xdr:col>
      <xdr:colOff>101600</xdr:colOff>
      <xdr:row>39</xdr:row>
      <xdr:rowOff>19050</xdr:rowOff>
    </xdr:to>
    <xdr:sp macro="" textlink="">
      <xdr:nvSpPr>
        <xdr:cNvPr id="759" name="楕円 758"/>
        <xdr:cNvSpPr/>
      </xdr:nvSpPr>
      <xdr:spPr>
        <a:xfrm>
          <a:off x="20383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10177</xdr:rowOff>
    </xdr:from>
    <xdr:ext cx="249299" cy="259045"/>
    <xdr:sp macro="" textlink="">
      <xdr:nvSpPr>
        <xdr:cNvPr id="760" name="テキスト ボックス 759"/>
        <xdr:cNvSpPr txBox="1"/>
      </xdr:nvSpPr>
      <xdr:spPr>
        <a:xfrm>
          <a:off x="20309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37</xdr:row>
      <xdr:rowOff>85699</xdr:rowOff>
    </xdr:from>
    <xdr:to>
      <xdr:col>102</xdr:col>
      <xdr:colOff>165100</xdr:colOff>
      <xdr:row>38</xdr:row>
      <xdr:rowOff>15849</xdr:rowOff>
    </xdr:to>
    <xdr:sp macro="" textlink="">
      <xdr:nvSpPr>
        <xdr:cNvPr id="761" name="楕円 760"/>
        <xdr:cNvSpPr/>
      </xdr:nvSpPr>
      <xdr:spPr>
        <a:xfrm>
          <a:off x="19494500" y="64293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36</xdr:row>
      <xdr:rowOff>32376</xdr:rowOff>
    </xdr:from>
    <xdr:ext cx="378565" cy="259045"/>
    <xdr:sp macro="" textlink="">
      <xdr:nvSpPr>
        <xdr:cNvPr id="762" name="テキスト ボックス 761"/>
        <xdr:cNvSpPr txBox="1"/>
      </xdr:nvSpPr>
      <xdr:spPr>
        <a:xfrm>
          <a:off x="19356017" y="620457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88900</xdr:rowOff>
    </xdr:from>
    <xdr:to>
      <xdr:col>98</xdr:col>
      <xdr:colOff>38100</xdr:colOff>
      <xdr:row>39</xdr:row>
      <xdr:rowOff>19050</xdr:rowOff>
    </xdr:to>
    <xdr:sp macro="" textlink="">
      <xdr:nvSpPr>
        <xdr:cNvPr id="763" name="楕円 762"/>
        <xdr:cNvSpPr/>
      </xdr:nvSpPr>
      <xdr:spPr>
        <a:xfrm>
          <a:off x="18605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10177</xdr:rowOff>
    </xdr:from>
    <xdr:ext cx="249299" cy="259045"/>
    <xdr:sp macro="" textlink="">
      <xdr:nvSpPr>
        <xdr:cNvPr id="764" name="テキスト ボックス 763"/>
        <xdr:cNvSpPr txBox="1"/>
      </xdr:nvSpPr>
      <xdr:spPr>
        <a:xfrm>
          <a:off x="18531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65" name="正方形/長方形 764"/>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66" name="正方形/長方形 765"/>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67" name="正方形/長方形 766"/>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68" name="正方形/長方形 767"/>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69" name="正方形/長方形 768"/>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70" name="正方形/長方形 769"/>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山形県平均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71" name="正方形/長方形 770"/>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72" name="正方形/長方形 771"/>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73" name="テキスト ボックス 772"/>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74" name="直線コネクタ 773"/>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54</xdr:row>
      <xdr:rowOff>139700</xdr:rowOff>
    </xdr:from>
    <xdr:to>
      <xdr:col>120</xdr:col>
      <xdr:colOff>114300</xdr:colOff>
      <xdr:row>54</xdr:row>
      <xdr:rowOff>139700</xdr:rowOff>
    </xdr:to>
    <xdr:cxnSp macro="">
      <xdr:nvCxnSpPr>
        <xdr:cNvPr id="775" name="直線コネクタ 774"/>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53</xdr:row>
      <xdr:rowOff>168927</xdr:rowOff>
    </xdr:from>
    <xdr:ext cx="248786" cy="259045"/>
    <xdr:sp macro="" textlink="">
      <xdr:nvSpPr>
        <xdr:cNvPr id="776" name="テキスト ボックス 775"/>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77" name="直線コネクタ 776"/>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47</xdr:row>
      <xdr:rowOff>54627</xdr:rowOff>
    </xdr:from>
    <xdr:ext cx="248786" cy="259045"/>
    <xdr:sp macro="" textlink="">
      <xdr:nvSpPr>
        <xdr:cNvPr id="778" name="テキスト ボックス 777"/>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79" name="前年度繰上充用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54</xdr:row>
      <xdr:rowOff>139700</xdr:rowOff>
    </xdr:from>
    <xdr:to>
      <xdr:col>116</xdr:col>
      <xdr:colOff>62864</xdr:colOff>
      <xdr:row>54</xdr:row>
      <xdr:rowOff>139700</xdr:rowOff>
    </xdr:to>
    <xdr:cxnSp macro="">
      <xdr:nvCxnSpPr>
        <xdr:cNvPr id="780" name="直線コネクタ 779"/>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55</xdr:row>
      <xdr:rowOff>10177</xdr:rowOff>
    </xdr:from>
    <xdr:ext cx="249299" cy="259045"/>
    <xdr:sp macro="" textlink="">
      <xdr:nvSpPr>
        <xdr:cNvPr id="781" name="前年度繰上充用金最小値テキスト"/>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82" name="直線コネクタ 781"/>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53</xdr:row>
      <xdr:rowOff>10177</xdr:rowOff>
    </xdr:from>
    <xdr:ext cx="249299" cy="259045"/>
    <xdr:sp macro="" textlink="">
      <xdr:nvSpPr>
        <xdr:cNvPr id="783" name="前年度繰上充用金最大値テキスト"/>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84" name="直線コネクタ 783"/>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54</xdr:row>
      <xdr:rowOff>139700</xdr:rowOff>
    </xdr:from>
    <xdr:to>
      <xdr:col>116</xdr:col>
      <xdr:colOff>63500</xdr:colOff>
      <xdr:row>54</xdr:row>
      <xdr:rowOff>139700</xdr:rowOff>
    </xdr:to>
    <xdr:cxnSp macro="">
      <xdr:nvCxnSpPr>
        <xdr:cNvPr id="785" name="直線コネクタ 784"/>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54</xdr:row>
      <xdr:rowOff>67327</xdr:rowOff>
    </xdr:from>
    <xdr:ext cx="249299" cy="259045"/>
    <xdr:sp macro="" textlink="">
      <xdr:nvSpPr>
        <xdr:cNvPr id="786" name="前年度繰上充用金平均値テキスト"/>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787" name="フローチャート: 判断 786"/>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54</xdr:row>
      <xdr:rowOff>139700</xdr:rowOff>
    </xdr:from>
    <xdr:to>
      <xdr:col>111</xdr:col>
      <xdr:colOff>177800</xdr:colOff>
      <xdr:row>54</xdr:row>
      <xdr:rowOff>139700</xdr:rowOff>
    </xdr:to>
    <xdr:cxnSp macro="">
      <xdr:nvCxnSpPr>
        <xdr:cNvPr id="788" name="直線コネクタ 787"/>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54</xdr:row>
      <xdr:rowOff>88900</xdr:rowOff>
    </xdr:from>
    <xdr:to>
      <xdr:col>112</xdr:col>
      <xdr:colOff>38100</xdr:colOff>
      <xdr:row>55</xdr:row>
      <xdr:rowOff>19050</xdr:rowOff>
    </xdr:to>
    <xdr:sp macro="" textlink="">
      <xdr:nvSpPr>
        <xdr:cNvPr id="789" name="フローチャート: 判断 788"/>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55</xdr:row>
      <xdr:rowOff>10177</xdr:rowOff>
    </xdr:from>
    <xdr:ext cx="249299" cy="259045"/>
    <xdr:sp macro="" textlink="">
      <xdr:nvSpPr>
        <xdr:cNvPr id="790" name="テキスト ボックス 789"/>
        <xdr:cNvSpPr txBox="1"/>
      </xdr:nvSpPr>
      <xdr:spPr>
        <a:xfrm>
          <a:off x="2119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54</xdr:row>
      <xdr:rowOff>139700</xdr:rowOff>
    </xdr:from>
    <xdr:to>
      <xdr:col>107</xdr:col>
      <xdr:colOff>50800</xdr:colOff>
      <xdr:row>54</xdr:row>
      <xdr:rowOff>139700</xdr:rowOff>
    </xdr:to>
    <xdr:cxnSp macro="">
      <xdr:nvCxnSpPr>
        <xdr:cNvPr id="791" name="直線コネクタ 790"/>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54</xdr:row>
      <xdr:rowOff>88900</xdr:rowOff>
    </xdr:from>
    <xdr:to>
      <xdr:col>107</xdr:col>
      <xdr:colOff>101600</xdr:colOff>
      <xdr:row>55</xdr:row>
      <xdr:rowOff>19050</xdr:rowOff>
    </xdr:to>
    <xdr:sp macro="" textlink="">
      <xdr:nvSpPr>
        <xdr:cNvPr id="792" name="フローチャート: 判断 791"/>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55</xdr:row>
      <xdr:rowOff>10177</xdr:rowOff>
    </xdr:from>
    <xdr:ext cx="249299" cy="259045"/>
    <xdr:sp macro="" textlink="">
      <xdr:nvSpPr>
        <xdr:cNvPr id="793" name="テキスト ボックス 792"/>
        <xdr:cNvSpPr txBox="1"/>
      </xdr:nvSpPr>
      <xdr:spPr>
        <a:xfrm>
          <a:off x="2030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54</xdr:row>
      <xdr:rowOff>139700</xdr:rowOff>
    </xdr:from>
    <xdr:to>
      <xdr:col>102</xdr:col>
      <xdr:colOff>114300</xdr:colOff>
      <xdr:row>54</xdr:row>
      <xdr:rowOff>139700</xdr:rowOff>
    </xdr:to>
    <xdr:cxnSp macro="">
      <xdr:nvCxnSpPr>
        <xdr:cNvPr id="794" name="直線コネクタ 793"/>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54</xdr:row>
      <xdr:rowOff>88900</xdr:rowOff>
    </xdr:from>
    <xdr:to>
      <xdr:col>102</xdr:col>
      <xdr:colOff>165100</xdr:colOff>
      <xdr:row>55</xdr:row>
      <xdr:rowOff>19050</xdr:rowOff>
    </xdr:to>
    <xdr:sp macro="" textlink="">
      <xdr:nvSpPr>
        <xdr:cNvPr id="795" name="フローチャート: 判断 794"/>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55</xdr:row>
      <xdr:rowOff>10177</xdr:rowOff>
    </xdr:from>
    <xdr:ext cx="249299" cy="259045"/>
    <xdr:sp macro="" textlink="">
      <xdr:nvSpPr>
        <xdr:cNvPr id="796" name="テキスト ボックス 795"/>
        <xdr:cNvSpPr txBox="1"/>
      </xdr:nvSpPr>
      <xdr:spPr>
        <a:xfrm>
          <a:off x="19420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797" name="フローチャート: 判断 796"/>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55</xdr:row>
      <xdr:rowOff>10177</xdr:rowOff>
    </xdr:from>
    <xdr:ext cx="249299" cy="259045"/>
    <xdr:sp macro="" textlink="">
      <xdr:nvSpPr>
        <xdr:cNvPr id="798" name="テキスト ボックス 797"/>
        <xdr:cNvSpPr txBox="1"/>
      </xdr:nvSpPr>
      <xdr:spPr>
        <a:xfrm>
          <a:off x="18531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799" name="テキスト ボックス 798"/>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00" name="テキスト ボックス 799"/>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01" name="テキスト ボックス 800"/>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02" name="テキスト ボックス 801"/>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03" name="テキスト ボックス 802"/>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04" name="楕円 803"/>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53</xdr:row>
      <xdr:rowOff>124477</xdr:rowOff>
    </xdr:from>
    <xdr:ext cx="249299" cy="259045"/>
    <xdr:sp macro="" textlink="">
      <xdr:nvSpPr>
        <xdr:cNvPr id="805" name="前年度繰上充用金該当値テキスト"/>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54</xdr:row>
      <xdr:rowOff>88900</xdr:rowOff>
    </xdr:from>
    <xdr:to>
      <xdr:col>112</xdr:col>
      <xdr:colOff>38100</xdr:colOff>
      <xdr:row>55</xdr:row>
      <xdr:rowOff>19050</xdr:rowOff>
    </xdr:to>
    <xdr:sp macro="" textlink="">
      <xdr:nvSpPr>
        <xdr:cNvPr id="806" name="楕円 805"/>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53</xdr:row>
      <xdr:rowOff>35577</xdr:rowOff>
    </xdr:from>
    <xdr:ext cx="249299" cy="259045"/>
    <xdr:sp macro="" textlink="">
      <xdr:nvSpPr>
        <xdr:cNvPr id="807" name="テキスト ボックス 806"/>
        <xdr:cNvSpPr txBox="1"/>
      </xdr:nvSpPr>
      <xdr:spPr>
        <a:xfrm>
          <a:off x="2119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54</xdr:row>
      <xdr:rowOff>88900</xdr:rowOff>
    </xdr:from>
    <xdr:to>
      <xdr:col>107</xdr:col>
      <xdr:colOff>101600</xdr:colOff>
      <xdr:row>55</xdr:row>
      <xdr:rowOff>19050</xdr:rowOff>
    </xdr:to>
    <xdr:sp macro="" textlink="">
      <xdr:nvSpPr>
        <xdr:cNvPr id="808" name="楕円 807"/>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53</xdr:row>
      <xdr:rowOff>35577</xdr:rowOff>
    </xdr:from>
    <xdr:ext cx="249299" cy="259045"/>
    <xdr:sp macro="" textlink="">
      <xdr:nvSpPr>
        <xdr:cNvPr id="809" name="テキスト ボックス 808"/>
        <xdr:cNvSpPr txBox="1"/>
      </xdr:nvSpPr>
      <xdr:spPr>
        <a:xfrm>
          <a:off x="2030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54</xdr:row>
      <xdr:rowOff>88900</xdr:rowOff>
    </xdr:from>
    <xdr:to>
      <xdr:col>102</xdr:col>
      <xdr:colOff>165100</xdr:colOff>
      <xdr:row>55</xdr:row>
      <xdr:rowOff>19050</xdr:rowOff>
    </xdr:to>
    <xdr:sp macro="" textlink="">
      <xdr:nvSpPr>
        <xdr:cNvPr id="810" name="楕円 809"/>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53</xdr:row>
      <xdr:rowOff>35577</xdr:rowOff>
    </xdr:from>
    <xdr:ext cx="249299" cy="259045"/>
    <xdr:sp macro="" textlink="">
      <xdr:nvSpPr>
        <xdr:cNvPr id="811" name="テキスト ボックス 810"/>
        <xdr:cNvSpPr txBox="1"/>
      </xdr:nvSpPr>
      <xdr:spPr>
        <a:xfrm>
          <a:off x="19420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12" name="楕円 811"/>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53</xdr:row>
      <xdr:rowOff>35577</xdr:rowOff>
    </xdr:from>
    <xdr:ext cx="249299" cy="259045"/>
    <xdr:sp macro="" textlink="">
      <xdr:nvSpPr>
        <xdr:cNvPr id="813" name="テキスト ボックス 812"/>
        <xdr:cNvSpPr txBox="1"/>
      </xdr:nvSpPr>
      <xdr:spPr>
        <a:xfrm>
          <a:off x="18531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14" name="正方形/長方形 813"/>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15" name="正方形/長方形 814"/>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16" name="テキスト ボックス 815"/>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　本町は、東西</a:t>
          </a:r>
          <a:r>
            <a:rPr kumimoji="1" lang="en-US" altLang="ja-JP" sz="1100">
              <a:solidFill>
                <a:schemeClr val="dk1"/>
              </a:solidFill>
              <a:effectLst/>
              <a:latin typeface="+mn-lt"/>
              <a:ea typeface="+mn-ea"/>
              <a:cs typeface="+mn-cs"/>
            </a:rPr>
            <a:t>24㎞</a:t>
          </a:r>
          <a:r>
            <a:rPr kumimoji="1" lang="ja-JP" altLang="ja-JP" sz="1100">
              <a:solidFill>
                <a:schemeClr val="dk1"/>
              </a:solidFill>
              <a:effectLst/>
              <a:latin typeface="+mn-lt"/>
              <a:ea typeface="+mn-ea"/>
              <a:cs typeface="+mn-cs"/>
            </a:rPr>
            <a:t>南北</a:t>
          </a:r>
          <a:r>
            <a:rPr kumimoji="1" lang="en-US" altLang="ja-JP" sz="1100">
              <a:solidFill>
                <a:schemeClr val="dk1"/>
              </a:solidFill>
              <a:effectLst/>
              <a:latin typeface="+mn-lt"/>
              <a:ea typeface="+mn-ea"/>
              <a:cs typeface="+mn-cs"/>
            </a:rPr>
            <a:t>33㎞</a:t>
          </a:r>
          <a:r>
            <a:rPr kumimoji="1" lang="ja-JP" altLang="ja-JP" sz="1100">
              <a:solidFill>
                <a:schemeClr val="dk1"/>
              </a:solidFill>
              <a:effectLst/>
              <a:latin typeface="+mn-lt"/>
              <a:ea typeface="+mn-ea"/>
              <a:cs typeface="+mn-cs"/>
            </a:rPr>
            <a:t>に及ぶ</a:t>
          </a:r>
          <a:r>
            <a:rPr kumimoji="1" lang="en-US" altLang="ja-JP" sz="1100">
              <a:solidFill>
                <a:schemeClr val="dk1"/>
              </a:solidFill>
              <a:effectLst/>
              <a:latin typeface="+mn-lt"/>
              <a:ea typeface="+mn-ea"/>
              <a:cs typeface="+mn-cs"/>
            </a:rPr>
            <a:t>393.19</a:t>
          </a:r>
          <a:r>
            <a:rPr kumimoji="1" lang="ja-JP" altLang="ja-JP" sz="1100">
              <a:solidFill>
                <a:schemeClr val="dk1"/>
              </a:solidFill>
              <a:effectLst/>
              <a:latin typeface="+mn-lt"/>
              <a:ea typeface="+mn-ea"/>
              <a:cs typeface="+mn-cs"/>
            </a:rPr>
            <a:t>Ｋ㎡と県下第</a:t>
          </a:r>
          <a:r>
            <a:rPr kumimoji="1" lang="en-US" altLang="ja-JP" sz="1100">
              <a:solidFill>
                <a:schemeClr val="dk1"/>
              </a:solidFill>
              <a:effectLst/>
              <a:latin typeface="+mn-lt"/>
              <a:ea typeface="+mn-ea"/>
              <a:cs typeface="+mn-cs"/>
            </a:rPr>
            <a:t>4</a:t>
          </a:r>
          <a:r>
            <a:rPr kumimoji="1" lang="ja-JP" altLang="ja-JP" sz="1100">
              <a:solidFill>
                <a:schemeClr val="dk1"/>
              </a:solidFill>
              <a:effectLst/>
              <a:latin typeface="+mn-lt"/>
              <a:ea typeface="+mn-ea"/>
              <a:cs typeface="+mn-cs"/>
            </a:rPr>
            <a:t>位の面積を有しており、町の中央を流れる寒河江川とその支流沿いに</a:t>
          </a:r>
          <a:r>
            <a:rPr kumimoji="1" lang="en-US" altLang="ja-JP" sz="1100">
              <a:solidFill>
                <a:schemeClr val="dk1"/>
              </a:solidFill>
              <a:effectLst/>
              <a:latin typeface="+mn-lt"/>
              <a:ea typeface="+mn-ea"/>
              <a:cs typeface="+mn-cs"/>
            </a:rPr>
            <a:t>43</a:t>
          </a:r>
          <a:r>
            <a:rPr kumimoji="1" lang="ja-JP" altLang="ja-JP" sz="1100">
              <a:solidFill>
                <a:schemeClr val="dk1"/>
              </a:solidFill>
              <a:effectLst/>
              <a:latin typeface="+mn-lt"/>
              <a:ea typeface="+mn-ea"/>
              <a:cs typeface="+mn-cs"/>
            </a:rPr>
            <a:t>の集落が散在している。それぞれの集落の規模は小さく、そのうち</a:t>
          </a:r>
          <a:r>
            <a:rPr kumimoji="1" lang="en-US" altLang="ja-JP" sz="1100">
              <a:solidFill>
                <a:schemeClr val="dk1"/>
              </a:solidFill>
              <a:effectLst/>
              <a:latin typeface="+mn-lt"/>
              <a:ea typeface="+mn-ea"/>
              <a:cs typeface="+mn-cs"/>
            </a:rPr>
            <a:t>15</a:t>
          </a:r>
          <a:r>
            <a:rPr kumimoji="1" lang="ja-JP" altLang="ja-JP" sz="1100">
              <a:solidFill>
                <a:schemeClr val="dk1"/>
              </a:solidFill>
              <a:effectLst/>
              <a:latin typeface="+mn-lt"/>
              <a:ea typeface="+mn-ea"/>
              <a:cs typeface="+mn-cs"/>
            </a:rPr>
            <a:t>集落は町の中心部から</a:t>
          </a:r>
          <a:r>
            <a:rPr kumimoji="1" lang="en-US" altLang="ja-JP" sz="1100">
              <a:solidFill>
                <a:schemeClr val="dk1"/>
              </a:solidFill>
              <a:effectLst/>
              <a:latin typeface="+mn-lt"/>
              <a:ea typeface="+mn-ea"/>
              <a:cs typeface="+mn-cs"/>
            </a:rPr>
            <a:t>10㎞</a:t>
          </a:r>
          <a:r>
            <a:rPr kumimoji="1" lang="ja-JP" altLang="ja-JP" sz="1100">
              <a:solidFill>
                <a:schemeClr val="dk1"/>
              </a:solidFill>
              <a:effectLst/>
              <a:latin typeface="+mn-lt"/>
              <a:ea typeface="+mn-ea"/>
              <a:cs typeface="+mn-cs"/>
            </a:rPr>
            <a:t>以上離れた位置にあり、最遠距離の根子集落までは</a:t>
          </a:r>
          <a:r>
            <a:rPr kumimoji="1" lang="en-US" altLang="ja-JP" sz="1100">
              <a:solidFill>
                <a:schemeClr val="dk1"/>
              </a:solidFill>
              <a:effectLst/>
              <a:latin typeface="+mn-lt"/>
              <a:ea typeface="+mn-ea"/>
              <a:cs typeface="+mn-cs"/>
            </a:rPr>
            <a:t>28㎞</a:t>
          </a:r>
          <a:r>
            <a:rPr kumimoji="1" lang="ja-JP" altLang="ja-JP" sz="1100">
              <a:solidFill>
                <a:schemeClr val="dk1"/>
              </a:solidFill>
              <a:effectLst/>
              <a:latin typeface="+mn-lt"/>
              <a:ea typeface="+mn-ea"/>
              <a:cs typeface="+mn-cs"/>
            </a:rPr>
            <a:t>となっている。そのため行政サービスに係るコストが多大になる傾向にある。議会費については類似団体平均を大きく上回るが、これは基準となる人口減少の影響が最も大きく、議員定数については平成</a:t>
          </a:r>
          <a:r>
            <a:rPr kumimoji="1" lang="en-US" altLang="ja-JP" sz="1100">
              <a:solidFill>
                <a:schemeClr val="dk1"/>
              </a:solidFill>
              <a:effectLst/>
              <a:latin typeface="+mn-lt"/>
              <a:ea typeface="+mn-ea"/>
              <a:cs typeface="+mn-cs"/>
            </a:rPr>
            <a:t>15</a:t>
          </a:r>
          <a:r>
            <a:rPr kumimoji="1" lang="ja-JP" altLang="ja-JP" sz="1100">
              <a:solidFill>
                <a:schemeClr val="dk1"/>
              </a:solidFill>
              <a:effectLst/>
              <a:latin typeface="+mn-lt"/>
              <a:ea typeface="+mn-ea"/>
              <a:cs typeface="+mn-cs"/>
            </a:rPr>
            <a:t>年度に</a:t>
          </a:r>
          <a:r>
            <a:rPr kumimoji="1" lang="en-US" altLang="ja-JP" sz="1100">
              <a:solidFill>
                <a:schemeClr val="dk1"/>
              </a:solidFill>
              <a:effectLst/>
              <a:latin typeface="+mn-lt"/>
              <a:ea typeface="+mn-ea"/>
              <a:cs typeface="+mn-cs"/>
            </a:rPr>
            <a:t>18</a:t>
          </a:r>
          <a:r>
            <a:rPr kumimoji="1" lang="ja-JP" altLang="ja-JP" sz="1100">
              <a:solidFill>
                <a:schemeClr val="dk1"/>
              </a:solidFill>
              <a:effectLst/>
              <a:latin typeface="+mn-lt"/>
              <a:ea typeface="+mn-ea"/>
              <a:cs typeface="+mn-cs"/>
            </a:rPr>
            <a:t>名から</a:t>
          </a:r>
          <a:r>
            <a:rPr kumimoji="1" lang="en-US" altLang="ja-JP" sz="1100">
              <a:solidFill>
                <a:schemeClr val="dk1"/>
              </a:solidFill>
              <a:effectLst/>
              <a:latin typeface="+mn-lt"/>
              <a:ea typeface="+mn-ea"/>
              <a:cs typeface="+mn-cs"/>
            </a:rPr>
            <a:t>16</a:t>
          </a:r>
          <a:r>
            <a:rPr kumimoji="1" lang="ja-JP" altLang="ja-JP" sz="1100">
              <a:solidFill>
                <a:schemeClr val="dk1"/>
              </a:solidFill>
              <a:effectLst/>
              <a:latin typeface="+mn-lt"/>
              <a:ea typeface="+mn-ea"/>
              <a:cs typeface="+mn-cs"/>
            </a:rPr>
            <a:t>名に、さらに平成</a:t>
          </a:r>
          <a:r>
            <a:rPr kumimoji="1" lang="en-US" altLang="ja-JP" sz="1100">
              <a:solidFill>
                <a:schemeClr val="dk1"/>
              </a:solidFill>
              <a:effectLst/>
              <a:latin typeface="+mn-lt"/>
              <a:ea typeface="+mn-ea"/>
              <a:cs typeface="+mn-cs"/>
            </a:rPr>
            <a:t>19</a:t>
          </a:r>
          <a:r>
            <a:rPr kumimoji="1" lang="ja-JP" altLang="ja-JP" sz="1100">
              <a:solidFill>
                <a:schemeClr val="dk1"/>
              </a:solidFill>
              <a:effectLst/>
              <a:latin typeface="+mn-lt"/>
              <a:ea typeface="+mn-ea"/>
              <a:cs typeface="+mn-cs"/>
            </a:rPr>
            <a:t>年度に</a:t>
          </a:r>
          <a:r>
            <a:rPr kumimoji="1" lang="en-US" altLang="ja-JP" sz="1100">
              <a:solidFill>
                <a:schemeClr val="dk1"/>
              </a:solidFill>
              <a:effectLst/>
              <a:latin typeface="+mn-lt"/>
              <a:ea typeface="+mn-ea"/>
              <a:cs typeface="+mn-cs"/>
            </a:rPr>
            <a:t>10</a:t>
          </a:r>
          <a:r>
            <a:rPr kumimoji="1" lang="ja-JP" altLang="ja-JP" sz="1100">
              <a:solidFill>
                <a:schemeClr val="dk1"/>
              </a:solidFill>
              <a:effectLst/>
              <a:latin typeface="+mn-lt"/>
              <a:ea typeface="+mn-ea"/>
              <a:cs typeface="+mn-cs"/>
            </a:rPr>
            <a:t>名に削減し、健全かつ活発な議会運営のために</a:t>
          </a:r>
          <a:r>
            <a:rPr kumimoji="1" lang="en-US" altLang="ja-JP" sz="1100">
              <a:solidFill>
                <a:schemeClr val="dk1"/>
              </a:solidFill>
              <a:effectLst/>
              <a:latin typeface="+mn-lt"/>
              <a:ea typeface="+mn-ea"/>
              <a:cs typeface="+mn-cs"/>
            </a:rPr>
            <a:t>10</a:t>
          </a:r>
          <a:r>
            <a:rPr kumimoji="1" lang="ja-JP" altLang="ja-JP" sz="1100">
              <a:solidFill>
                <a:schemeClr val="dk1"/>
              </a:solidFill>
              <a:effectLst/>
              <a:latin typeface="+mn-lt"/>
              <a:ea typeface="+mn-ea"/>
              <a:cs typeface="+mn-cs"/>
            </a:rPr>
            <a:t>名の議員定員を維持している。教育費については、平成</a:t>
          </a:r>
          <a:r>
            <a:rPr kumimoji="1" lang="en-US" altLang="ja-JP" sz="1100">
              <a:solidFill>
                <a:schemeClr val="dk1"/>
              </a:solidFill>
              <a:effectLst/>
              <a:latin typeface="+mn-lt"/>
              <a:ea typeface="+mn-ea"/>
              <a:cs typeface="+mn-cs"/>
            </a:rPr>
            <a:t>28</a:t>
          </a:r>
          <a:r>
            <a:rPr kumimoji="1" lang="ja-JP" altLang="ja-JP" sz="1100">
              <a:solidFill>
                <a:schemeClr val="dk1"/>
              </a:solidFill>
              <a:effectLst/>
              <a:latin typeface="+mn-lt"/>
              <a:ea typeface="+mn-ea"/>
              <a:cs typeface="+mn-cs"/>
            </a:rPr>
            <a:t>年度から</a:t>
          </a:r>
          <a:r>
            <a:rPr kumimoji="1" lang="en-US" altLang="ja-JP" sz="1100">
              <a:solidFill>
                <a:schemeClr val="dk1"/>
              </a:solidFill>
              <a:effectLst/>
              <a:latin typeface="+mn-lt"/>
              <a:ea typeface="+mn-ea"/>
              <a:cs typeface="+mn-cs"/>
            </a:rPr>
            <a:t>29</a:t>
          </a:r>
          <a:r>
            <a:rPr kumimoji="1" lang="ja-JP" altLang="ja-JP" sz="1100">
              <a:solidFill>
                <a:schemeClr val="dk1"/>
              </a:solidFill>
              <a:effectLst/>
              <a:latin typeface="+mn-lt"/>
              <a:ea typeface="+mn-ea"/>
              <a:cs typeface="+mn-cs"/>
            </a:rPr>
            <a:t>年度にかけ町民体育館整備工事が行われたこと</a:t>
          </a:r>
          <a:r>
            <a:rPr kumimoji="1" lang="ja-JP" altLang="en-US" sz="1100">
              <a:solidFill>
                <a:schemeClr val="dk1"/>
              </a:solidFill>
              <a:effectLst/>
              <a:latin typeface="+mn-lt"/>
              <a:ea typeface="+mn-ea"/>
              <a:cs typeface="+mn-cs"/>
            </a:rPr>
            <a:t>や令和元年度に月山湖カヌースプリント競技場整備工事により増加している</a:t>
          </a:r>
          <a:r>
            <a:rPr kumimoji="1" lang="ja-JP" altLang="ja-JP" sz="1100">
              <a:solidFill>
                <a:schemeClr val="dk1"/>
              </a:solidFill>
              <a:effectLst/>
              <a:latin typeface="+mn-lt"/>
              <a:ea typeface="+mn-ea"/>
              <a:cs typeface="+mn-cs"/>
            </a:rPr>
            <a:t>。衛生費については、病院事業会計に対する不採算部分の繰出金等の影響が大きくなっている。土木費につい</a:t>
          </a:r>
          <a:r>
            <a:rPr kumimoji="1" lang="ja-JP" altLang="en-US" sz="1100">
              <a:solidFill>
                <a:schemeClr val="dk1"/>
              </a:solidFill>
              <a:effectLst/>
              <a:latin typeface="+mn-lt"/>
              <a:ea typeface="+mn-ea"/>
              <a:cs typeface="+mn-cs"/>
            </a:rPr>
            <a:t>て、平成</a:t>
          </a:r>
          <a:r>
            <a:rPr kumimoji="1" lang="en-US" altLang="ja-JP" sz="1100">
              <a:solidFill>
                <a:schemeClr val="dk1"/>
              </a:solidFill>
              <a:effectLst/>
              <a:latin typeface="+mn-lt"/>
              <a:ea typeface="+mn-ea"/>
              <a:cs typeface="+mn-cs"/>
            </a:rPr>
            <a:t>29</a:t>
          </a:r>
          <a:r>
            <a:rPr kumimoji="1" lang="ja-JP" altLang="en-US" sz="1100">
              <a:solidFill>
                <a:schemeClr val="dk1"/>
              </a:solidFill>
              <a:effectLst/>
              <a:latin typeface="+mn-lt"/>
              <a:ea typeface="+mn-ea"/>
              <a:cs typeface="+mn-cs"/>
            </a:rPr>
            <a:t>・</a:t>
          </a:r>
          <a:r>
            <a:rPr kumimoji="1" lang="en-US" altLang="ja-JP" sz="1100">
              <a:solidFill>
                <a:schemeClr val="dk1"/>
              </a:solidFill>
              <a:effectLst/>
              <a:latin typeface="+mn-lt"/>
              <a:ea typeface="+mn-ea"/>
              <a:cs typeface="+mn-cs"/>
            </a:rPr>
            <a:t>30</a:t>
          </a:r>
          <a:r>
            <a:rPr kumimoji="1" lang="ja-JP" altLang="en-US" sz="1100">
              <a:solidFill>
                <a:schemeClr val="dk1"/>
              </a:solidFill>
              <a:effectLst/>
              <a:latin typeface="+mn-lt"/>
              <a:ea typeface="+mn-ea"/>
              <a:cs typeface="+mn-cs"/>
            </a:rPr>
            <a:t>年度においては町営住宅建設工事</a:t>
          </a:r>
          <a:r>
            <a:rPr kumimoji="1" lang="ja-JP" altLang="ja-JP" sz="1100">
              <a:solidFill>
                <a:schemeClr val="dk1"/>
              </a:solidFill>
              <a:effectLst/>
              <a:latin typeface="+mn-lt"/>
              <a:ea typeface="+mn-ea"/>
              <a:cs typeface="+mn-cs"/>
            </a:rPr>
            <a:t>（長期賃貸住宅，定住促進住宅）などの大規模事業が続いたことにより</a:t>
          </a:r>
          <a:r>
            <a:rPr kumimoji="1" lang="ja-JP" altLang="en-US"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類似</a:t>
          </a:r>
          <a:r>
            <a:rPr kumimoji="1" lang="ja-JP" altLang="en-US" sz="1100">
              <a:solidFill>
                <a:schemeClr val="dk1"/>
              </a:solidFill>
              <a:effectLst/>
              <a:latin typeface="+mn-lt"/>
              <a:ea typeface="+mn-ea"/>
              <a:cs typeface="+mn-cs"/>
            </a:rPr>
            <a:t>団体内平均値を上回っている状態である</a:t>
          </a:r>
          <a:r>
            <a:rPr kumimoji="1" lang="ja-JP" altLang="ja-JP" sz="1100">
              <a:solidFill>
                <a:schemeClr val="dk1"/>
              </a:solidFill>
              <a:effectLst/>
              <a:latin typeface="+mn-lt"/>
              <a:ea typeface="+mn-ea"/>
              <a:cs typeface="+mn-cs"/>
            </a:rPr>
            <a:t>。公債費については、平成</a:t>
          </a:r>
          <a:r>
            <a:rPr kumimoji="1" lang="en-US" altLang="ja-JP" sz="1100">
              <a:solidFill>
                <a:schemeClr val="dk1"/>
              </a:solidFill>
              <a:effectLst/>
              <a:latin typeface="+mn-lt"/>
              <a:ea typeface="+mn-ea"/>
              <a:cs typeface="+mn-cs"/>
            </a:rPr>
            <a:t>24</a:t>
          </a:r>
          <a:r>
            <a:rPr kumimoji="1" lang="ja-JP" altLang="ja-JP" sz="1100">
              <a:solidFill>
                <a:schemeClr val="dk1"/>
              </a:solidFill>
              <a:effectLst/>
              <a:latin typeface="+mn-lt"/>
              <a:ea typeface="+mn-ea"/>
              <a:cs typeface="+mn-cs"/>
            </a:rPr>
            <a:t>年度開校の統合小学校建設等の大規模事業を実施してきたほか、その後も同報系防災行政無線の整備、町民体育館の整備（ともに</a:t>
          </a:r>
          <a:r>
            <a:rPr kumimoji="1" lang="en-US" altLang="ja-JP" sz="1100">
              <a:solidFill>
                <a:schemeClr val="dk1"/>
              </a:solidFill>
              <a:effectLst/>
              <a:latin typeface="+mn-lt"/>
              <a:ea typeface="+mn-ea"/>
              <a:cs typeface="+mn-cs"/>
            </a:rPr>
            <a:t>H28</a:t>
          </a:r>
          <a:r>
            <a:rPr kumimoji="1" lang="ja-JP" altLang="ja-JP" sz="1100">
              <a:solidFill>
                <a:schemeClr val="dk1"/>
              </a:solidFill>
              <a:effectLst/>
              <a:latin typeface="+mn-lt"/>
              <a:ea typeface="+mn-ea"/>
              <a:cs typeface="+mn-cs"/>
            </a:rPr>
            <a:t>）等を行っていることから令和４年度まで増加する見込みである。</a:t>
          </a:r>
          <a:endParaRPr lang="ja-JP" altLang="ja-JP" sz="1400">
            <a:effectLst/>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 xmlns:a16="http://schemas.microsoft.com/office/drawing/2014/main" id="{00000000-0008-0000-0000-000001C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 xmlns:a16="http://schemas.microsoft.com/office/drawing/2014/main" id="{00000000-0008-0000-0000-000002C8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 xmlns:a16="http://schemas.microsoft.com/office/drawing/2014/main" id="{00000000-0008-0000-0000-000003C8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 xmlns:a16="http://schemas.microsoft.com/office/drawing/2014/main" id="{00000000-0008-0000-0000-000004C8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 xmlns:a16="http://schemas.microsoft.com/office/drawing/2014/main" id="{00000000-0008-0000-0000-000005C8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 xmlns:a16="http://schemas.microsoft.com/office/drawing/2014/main" id="{00000000-0008-0000-0000-000006C8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 xmlns:a16="http://schemas.microsoft.com/office/drawing/2014/main" id="{00000000-0008-0000-0000-00000704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 xmlns:a16="http://schemas.microsoft.com/office/drawing/2014/main" id="{00000000-0008-0000-0000-00000904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 xmlns:a16="http://schemas.microsoft.com/office/drawing/2014/main" id="{00000000-0008-0000-0000-00000AC8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 xmlns:a16="http://schemas.microsoft.com/office/drawing/2014/main" id="{00000000-0008-0000-0000-00000BC8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令和元年度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 xmlns:a16="http://schemas.microsoft.com/office/drawing/2014/main" id="{00000000-0008-0000-0000-00000CC8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山形県西川町</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 xmlns:a16="http://schemas.microsoft.com/office/drawing/2014/main" id="{00000000-0008-0000-0000-00000DC8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 xmlns:a16="http://schemas.microsoft.com/office/drawing/2014/main" id="{00000000-0008-0000-0000-00000F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100">
              <a:solidFill>
                <a:schemeClr val="dk1"/>
              </a:solidFill>
              <a:effectLst/>
              <a:latin typeface="+mn-lt"/>
              <a:ea typeface="+mn-ea"/>
              <a:cs typeface="+mn-cs"/>
            </a:rPr>
            <a:t>　町税及び交付税の減などにより実質単年度収支は▲</a:t>
          </a:r>
          <a:r>
            <a:rPr kumimoji="1" lang="en-US" altLang="ja-JP" sz="1100">
              <a:solidFill>
                <a:schemeClr val="dk1"/>
              </a:solidFill>
              <a:effectLst/>
              <a:latin typeface="+mn-lt"/>
              <a:ea typeface="+mn-ea"/>
              <a:cs typeface="+mn-cs"/>
            </a:rPr>
            <a:t>3.92</a:t>
          </a:r>
          <a:r>
            <a:rPr kumimoji="1" lang="ja-JP" altLang="ja-JP" sz="1100">
              <a:solidFill>
                <a:schemeClr val="dk1"/>
              </a:solidFill>
              <a:effectLst/>
              <a:latin typeface="+mn-lt"/>
              <a:ea typeface="+mn-ea"/>
              <a:cs typeface="+mn-cs"/>
            </a:rPr>
            <a:t>％</a:t>
          </a:r>
          <a:r>
            <a:rPr kumimoji="1" lang="ja-JP" altLang="en-US" sz="1100">
              <a:solidFill>
                <a:schemeClr val="dk1"/>
              </a:solidFill>
              <a:effectLst/>
              <a:latin typeface="+mn-lt"/>
              <a:ea typeface="+mn-ea"/>
              <a:cs typeface="+mn-cs"/>
            </a:rPr>
            <a:t>と</a:t>
          </a:r>
          <a:r>
            <a:rPr kumimoji="1" lang="ja-JP" altLang="ja-JP" sz="1100">
              <a:solidFill>
                <a:schemeClr val="dk1"/>
              </a:solidFill>
              <a:effectLst/>
              <a:latin typeface="+mn-lt"/>
              <a:ea typeface="+mn-ea"/>
              <a:cs typeface="+mn-cs"/>
            </a:rPr>
            <a:t>赤字となったが</a:t>
          </a:r>
          <a:r>
            <a:rPr kumimoji="1" lang="ja-JP" altLang="en-US"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財政調整基金等の取崩しにより実質収支は黒字を確保している。</a:t>
          </a:r>
          <a:endParaRPr lang="ja-JP" altLang="ja-JP" sz="1400">
            <a:effectLst/>
          </a:endParaRPr>
        </a:p>
        <a:p>
          <a:r>
            <a:rPr kumimoji="1" lang="ja-JP" altLang="ja-JP" sz="1100">
              <a:solidFill>
                <a:schemeClr val="dk1"/>
              </a:solidFill>
              <a:effectLst/>
              <a:latin typeface="+mn-lt"/>
              <a:ea typeface="+mn-ea"/>
              <a:cs typeface="+mn-cs"/>
            </a:rPr>
            <a:t>　また、人口減少に伴い町税並び地方交付税等が減少傾向にあり、財源の確保並びに歳出の抑制が課題である。今後も緊急性の高い事業の峻別、投資的経費の抑制等、歳出の見直しを実施するとともに、税収の徴収率向上対策を中心とする歳入確保に努め、後年度負担の軽減を図っていく。</a:t>
          </a:r>
          <a:endParaRPr lang="ja-JP" altLang="ja-JP" sz="1400">
            <a:effectLst/>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 xmlns:a16="http://schemas.microsoft.com/office/drawing/2014/main" id="{00000000-0008-0000-0100-000001D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 xmlns:a16="http://schemas.microsoft.com/office/drawing/2014/main" id="{00000000-0008-0000-0100-000002D8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 xmlns:a16="http://schemas.microsoft.com/office/drawing/2014/main" id="{00000000-0008-0000-0100-000003D8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 xmlns:a16="http://schemas.microsoft.com/office/drawing/2014/main" id="{00000000-0008-0000-01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 xmlns:a16="http://schemas.microsoft.com/office/drawing/2014/main" id="{00000000-0008-0000-0100-000006D8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 xmlns:a16="http://schemas.microsoft.com/office/drawing/2014/main" id="{00000000-0008-0000-0100-000007D8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令和元年度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 xmlns:a16="http://schemas.microsoft.com/office/drawing/2014/main" id="{00000000-0008-0000-0100-000008D8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山形県西川町</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 xmlns:a16="http://schemas.microsoft.com/office/drawing/2014/main" id="{00000000-0008-0000-0100-000009D8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 xmlns:a16="http://schemas.microsoft.com/office/drawing/2014/main" id="{00000000-0008-0000-0100-00000B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100">
              <a:solidFill>
                <a:schemeClr val="dk1"/>
              </a:solidFill>
              <a:effectLst/>
              <a:latin typeface="+mn-lt"/>
              <a:ea typeface="+mn-ea"/>
              <a:cs typeface="+mn-cs"/>
            </a:rPr>
            <a:t>　本町では平成</a:t>
          </a:r>
          <a:r>
            <a:rPr kumimoji="1" lang="en-US" altLang="ja-JP" sz="1100">
              <a:solidFill>
                <a:schemeClr val="dk1"/>
              </a:solidFill>
              <a:effectLst/>
              <a:latin typeface="+mn-lt"/>
              <a:ea typeface="+mn-ea"/>
              <a:cs typeface="+mn-cs"/>
            </a:rPr>
            <a:t>19</a:t>
          </a:r>
          <a:r>
            <a:rPr kumimoji="1" lang="ja-JP" altLang="ja-JP" sz="1100">
              <a:solidFill>
                <a:schemeClr val="dk1"/>
              </a:solidFill>
              <a:effectLst/>
              <a:latin typeface="+mn-lt"/>
              <a:ea typeface="+mn-ea"/>
              <a:cs typeface="+mn-cs"/>
            </a:rPr>
            <a:t>年度分の算定以来、連結実質赤字比率は各会計の実質収支、又は連結実質収支が黒字であるため発生していない。</a:t>
          </a:r>
          <a:endParaRPr lang="ja-JP" altLang="ja-JP" sz="1400">
            <a:effectLst/>
          </a:endParaRPr>
        </a:p>
        <a:p>
          <a:r>
            <a:rPr kumimoji="1" lang="ja-JP" altLang="ja-JP" sz="1100">
              <a:solidFill>
                <a:schemeClr val="dk1"/>
              </a:solidFill>
              <a:effectLst/>
              <a:latin typeface="+mn-lt"/>
              <a:ea typeface="+mn-ea"/>
              <a:cs typeface="+mn-cs"/>
            </a:rPr>
            <a:t>　今後については、人口減少による町税及び交付税等の減収が予測され、また人口減少に伴う上下水道の利用者及び医療サービス等の受給者の減少が見込まれることから、公営企業会計への事業に係る繰出金や財政状態悪化に伴う赤字補塡的な繰出金などの抑制も含め、各会計の経費の節減を図り、事業規模の適正化などにより、赤字とならないように努めていく必要がある。</a:t>
          </a:r>
          <a:endParaRPr lang="ja-JP" altLang="ja-JP" sz="1400">
            <a:effectLst/>
          </a:endParaRP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 xmlns:a16="http://schemas.microsoft.com/office/drawing/2014/main" id="{00000000-0008-0000-00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40</xdr:row>
      <xdr:rowOff>88900</xdr:rowOff>
    </xdr:from>
    <xdr:to>
      <xdr:col>1</xdr:col>
      <xdr:colOff>638175</xdr:colOff>
      <xdr:row>40</xdr:row>
      <xdr:rowOff>377825</xdr:rowOff>
    </xdr:to>
    <xdr:sp macro="" textlink="">
      <xdr:nvSpPr>
        <xdr:cNvPr id="19" name="凡例8"/>
        <xdr:cNvSpPr/>
      </xdr:nvSpPr>
      <xdr:spPr bwMode="auto">
        <a:xfrm>
          <a:off x="635000" y="10947400"/>
          <a:ext cx="508000" cy="288925"/>
        </a:xfrm>
        <a:prstGeom prst="rect">
          <a:avLst/>
        </a:prstGeom>
        <a:solidFill>
          <a:srgbClr val="00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20" name="凡例9"/>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1" name="凡例10"/>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 xmlns:a16="http://schemas.microsoft.com/office/drawing/2014/main" id="{00000000-0008-0000-0200-0000011404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 xmlns:a16="http://schemas.microsoft.com/office/drawing/2014/main" id="{00000000-0008-0000-0200-000002E8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令和元年度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 xmlns:a16="http://schemas.microsoft.com/office/drawing/2014/main" id="{00000000-0008-0000-0200-000003E8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山形県西川町</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 xmlns:a16="http://schemas.microsoft.com/office/drawing/2014/main" id="{00000000-0008-0000-0200-000004E8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 xmlns:a16="http://schemas.microsoft.com/office/drawing/2014/main" id="{00000000-0008-0000-0200-000005E8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 xmlns:a16="http://schemas.microsoft.com/office/drawing/2014/main" id="{00000000-0008-0000-0200-000006E8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 xmlns:a16="http://schemas.microsoft.com/office/drawing/2014/main" id="{00000000-0008-0000-0200-000007E8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 xmlns:a16="http://schemas.microsoft.com/office/drawing/2014/main" id="{00000000-0008-0000-0200-000008E8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 xmlns:a16="http://schemas.microsoft.com/office/drawing/2014/main" id="{00000000-0008-0000-0200-000009E8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 xmlns:a16="http://schemas.microsoft.com/office/drawing/2014/main" id="{00000000-0008-0000-0200-00000AE8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 xmlns:a16="http://schemas.microsoft.com/office/drawing/2014/main" id="{00000000-0008-0000-0200-00000BE8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 xmlns:a16="http://schemas.microsoft.com/office/drawing/2014/main" id="{00000000-0008-0000-0200-00000CE8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 xmlns:a16="http://schemas.microsoft.com/office/drawing/2014/main" id="{00000000-0008-0000-0200-00000DE8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 xmlns:a16="http://schemas.microsoft.com/office/drawing/2014/main" id="{00000000-0008-0000-0200-00000EE8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 xmlns:a16="http://schemas.microsoft.com/office/drawing/2014/main" id="{00000000-0008-0000-0200-00000FE8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 xmlns:a16="http://schemas.microsoft.com/office/drawing/2014/main" id="{00000000-0008-0000-0200-0000581404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 xmlns:a16="http://schemas.microsoft.com/office/drawing/2014/main" id="{00000000-0008-0000-0200-000012E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 xmlns:a16="http://schemas.microsoft.com/office/drawing/2014/main" id="{00000000-0008-0000-0200-000013E8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 xmlns:a16="http://schemas.microsoft.com/office/drawing/2014/main" id="{00000000-0008-0000-0200-000015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100">
              <a:solidFill>
                <a:schemeClr val="dk1"/>
              </a:solidFill>
              <a:effectLst/>
              <a:latin typeface="+mn-lt"/>
              <a:ea typeface="+mn-ea"/>
              <a:cs typeface="+mn-cs"/>
            </a:rPr>
            <a:t>　元利償還金は、過疎対策事業債</a:t>
          </a:r>
          <a:r>
            <a:rPr kumimoji="1" lang="en-US" altLang="ja-JP"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平成</a:t>
          </a:r>
          <a:r>
            <a:rPr kumimoji="1" lang="en-US" altLang="ja-JP" sz="1100">
              <a:solidFill>
                <a:schemeClr val="dk1"/>
              </a:solidFill>
              <a:effectLst/>
              <a:latin typeface="+mn-lt"/>
              <a:ea typeface="+mn-ea"/>
              <a:cs typeface="+mn-cs"/>
            </a:rPr>
            <a:t>28</a:t>
          </a:r>
          <a:r>
            <a:rPr kumimoji="1" lang="ja-JP" altLang="ja-JP" sz="1100">
              <a:solidFill>
                <a:schemeClr val="dk1"/>
              </a:solidFill>
              <a:effectLst/>
              <a:latin typeface="+mn-lt"/>
              <a:ea typeface="+mn-ea"/>
              <a:cs typeface="+mn-cs"/>
            </a:rPr>
            <a:t>年発行債</a:t>
          </a:r>
          <a:r>
            <a:rPr kumimoji="1" lang="en-US" altLang="ja-JP"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交流促進センターリニューアル</a:t>
          </a:r>
          <a:r>
            <a:rPr kumimoji="1" lang="en-US" altLang="ja-JP"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の元利償還が開始されたこと等に伴い、前年度比</a:t>
          </a:r>
          <a:r>
            <a:rPr kumimoji="1" lang="en-US" altLang="ja-JP" sz="1100">
              <a:solidFill>
                <a:schemeClr val="dk1"/>
              </a:solidFill>
              <a:effectLst/>
              <a:latin typeface="+mn-lt"/>
              <a:ea typeface="+mn-ea"/>
              <a:cs typeface="+mn-cs"/>
            </a:rPr>
            <a:t>27</a:t>
          </a:r>
          <a:r>
            <a:rPr kumimoji="1" lang="ja-JP" altLang="ja-JP" sz="1100">
              <a:solidFill>
                <a:schemeClr val="dk1"/>
              </a:solidFill>
              <a:effectLst/>
              <a:latin typeface="+mn-lt"/>
              <a:ea typeface="+mn-ea"/>
              <a:cs typeface="+mn-cs"/>
            </a:rPr>
            <a:t>百万円増となった。また、近年実施された防災行政無線更新や体育館整備などの大規模事業の影響により、今後令和</a:t>
          </a:r>
          <a:r>
            <a:rPr kumimoji="1" lang="en-US" altLang="ja-JP" sz="1100">
              <a:solidFill>
                <a:schemeClr val="dk1"/>
              </a:solidFill>
              <a:effectLst/>
              <a:latin typeface="+mn-lt"/>
              <a:ea typeface="+mn-ea"/>
              <a:cs typeface="+mn-cs"/>
            </a:rPr>
            <a:t>4</a:t>
          </a:r>
          <a:r>
            <a:rPr kumimoji="1" lang="ja-JP" altLang="ja-JP" sz="1100">
              <a:solidFill>
                <a:schemeClr val="dk1"/>
              </a:solidFill>
              <a:effectLst/>
              <a:latin typeface="+mn-lt"/>
              <a:ea typeface="+mn-ea"/>
              <a:cs typeface="+mn-cs"/>
            </a:rPr>
            <a:t>年頃まで増加すると見込まれる。</a:t>
          </a:r>
          <a:endParaRPr lang="ja-JP" altLang="ja-JP" sz="1400">
            <a:effectLst/>
          </a:endParaRPr>
        </a:p>
        <a:p>
          <a:r>
            <a:rPr kumimoji="1" lang="ja-JP" altLang="ja-JP" sz="1100">
              <a:solidFill>
                <a:schemeClr val="dk1"/>
              </a:solidFill>
              <a:effectLst/>
              <a:latin typeface="+mn-lt"/>
              <a:ea typeface="+mn-ea"/>
              <a:cs typeface="+mn-cs"/>
            </a:rPr>
            <a:t>　算入公債費については、当該年度末の普通会計における地方債残高（</a:t>
          </a:r>
          <a:r>
            <a:rPr kumimoji="1" lang="en-US" altLang="ja-JP" sz="1100">
              <a:solidFill>
                <a:schemeClr val="dk1"/>
              </a:solidFill>
              <a:effectLst/>
              <a:latin typeface="+mn-lt"/>
              <a:ea typeface="+mn-ea"/>
              <a:cs typeface="+mn-cs"/>
            </a:rPr>
            <a:t>6,358</a:t>
          </a:r>
          <a:r>
            <a:rPr kumimoji="1" lang="ja-JP" altLang="ja-JP" sz="1100">
              <a:solidFill>
                <a:schemeClr val="dk1"/>
              </a:solidFill>
              <a:effectLst/>
              <a:latin typeface="+mn-lt"/>
              <a:ea typeface="+mn-ea"/>
              <a:cs typeface="+mn-cs"/>
            </a:rPr>
            <a:t>百万円）のうち、交付税算入割合の高い過疎対策事業債（</a:t>
          </a:r>
          <a:r>
            <a:rPr kumimoji="1" lang="en-US" altLang="ja-JP" sz="1100">
              <a:solidFill>
                <a:schemeClr val="dk1"/>
              </a:solidFill>
              <a:effectLst/>
              <a:latin typeface="+mn-lt"/>
              <a:ea typeface="+mn-ea"/>
              <a:cs typeface="+mn-cs"/>
            </a:rPr>
            <a:t>3,003</a:t>
          </a:r>
          <a:r>
            <a:rPr kumimoji="1" lang="ja-JP" altLang="ja-JP" sz="1100">
              <a:solidFill>
                <a:schemeClr val="dk1"/>
              </a:solidFill>
              <a:effectLst/>
              <a:latin typeface="+mn-lt"/>
              <a:ea typeface="+mn-ea"/>
              <a:cs typeface="+mn-cs"/>
            </a:rPr>
            <a:t>百万円）及び臨時財政対策債（</a:t>
          </a:r>
          <a:r>
            <a:rPr kumimoji="1" lang="en-US" altLang="ja-JP" sz="1100">
              <a:solidFill>
                <a:schemeClr val="dk1"/>
              </a:solidFill>
              <a:effectLst/>
              <a:latin typeface="+mn-lt"/>
              <a:ea typeface="+mn-ea"/>
              <a:cs typeface="+mn-cs"/>
            </a:rPr>
            <a:t>2,173</a:t>
          </a:r>
          <a:r>
            <a:rPr kumimoji="1" lang="ja-JP" altLang="ja-JP" sz="1100">
              <a:solidFill>
                <a:schemeClr val="dk1"/>
              </a:solidFill>
              <a:effectLst/>
              <a:latin typeface="+mn-lt"/>
              <a:ea typeface="+mn-ea"/>
              <a:cs typeface="+mn-cs"/>
            </a:rPr>
            <a:t>百万円）の割合が</a:t>
          </a:r>
          <a:r>
            <a:rPr kumimoji="1" lang="en-US" altLang="ja-JP" sz="1100">
              <a:solidFill>
                <a:schemeClr val="dk1"/>
              </a:solidFill>
              <a:effectLst/>
              <a:latin typeface="+mn-lt"/>
              <a:ea typeface="+mn-ea"/>
              <a:cs typeface="+mn-cs"/>
            </a:rPr>
            <a:t>81.4</a:t>
          </a:r>
          <a:r>
            <a:rPr kumimoji="1" lang="ja-JP" altLang="ja-JP" sz="1100">
              <a:solidFill>
                <a:schemeClr val="dk1"/>
              </a:solidFill>
              <a:effectLst/>
              <a:latin typeface="+mn-lt"/>
              <a:ea typeface="+mn-ea"/>
              <a:cs typeface="+mn-cs"/>
            </a:rPr>
            <a:t>％となっている。</a:t>
          </a:r>
          <a:endParaRPr lang="ja-JP" altLang="ja-JP" sz="1400">
            <a:effectLst/>
          </a:endParaRPr>
        </a:p>
        <a:p>
          <a:r>
            <a:rPr kumimoji="1" lang="ja-JP" altLang="ja-JP" sz="1100">
              <a:solidFill>
                <a:schemeClr val="dk1"/>
              </a:solidFill>
              <a:effectLst/>
              <a:latin typeface="+mn-lt"/>
              <a:ea typeface="+mn-ea"/>
              <a:cs typeface="+mn-cs"/>
            </a:rPr>
            <a:t>　今後とも、計画的な起債の発行等により、償還額の平準化及び実質公債費比率の急激な上昇を抑える。</a:t>
          </a:r>
          <a:endParaRPr lang="ja-JP" altLang="ja-JP" sz="1400">
            <a:effectLst/>
          </a:endParaRPr>
        </a:p>
      </xdr:txBody>
    </xdr:sp>
    <xdr:clientData/>
  </xdr:twoCellAnchor>
  <xdr:twoCellAnchor>
    <xdr:from>
      <xdr:col>1</xdr:col>
      <xdr:colOff>0</xdr:colOff>
      <xdr:row>55</xdr:row>
      <xdr:rowOff>0</xdr:rowOff>
    </xdr:from>
    <xdr:to>
      <xdr:col>10</xdr:col>
      <xdr:colOff>0</xdr:colOff>
      <xdr:row>56</xdr:row>
      <xdr:rowOff>0</xdr:rowOff>
    </xdr:to>
    <xdr:sp macro="" textlink="">
      <xdr:nvSpPr>
        <xdr:cNvPr id="21" name="Line 22">
          <a:extLst>
            <a:ext uri="{FF2B5EF4-FFF2-40B4-BE49-F238E27FC236}">
              <a16:creationId xmlns="" xmlns:a16="http://schemas.microsoft.com/office/drawing/2014/main" id="{626833C2-7E5F-4C28-AACC-3B63D9560C6B}"/>
            </a:ext>
          </a:extLst>
        </xdr:cNvPr>
        <xdr:cNvSpPr>
          <a:spLocks noChangeShapeType="1"/>
        </xdr:cNvSpPr>
      </xdr:nvSpPr>
      <xdr:spPr bwMode="auto">
        <a:xfrm>
          <a:off x="504825" y="12106275"/>
          <a:ext cx="7448550" cy="400050"/>
        </a:xfrm>
        <a:prstGeom prst="line">
          <a:avLst/>
        </a:prstGeom>
        <a:noFill/>
        <a:ln w="19050">
          <a:solidFill>
            <a:srgbClr val="000000"/>
          </a:solidFill>
          <a:round/>
          <a:headEnd/>
          <a:tailEnd/>
        </a:ln>
      </xdr:spPr>
    </xdr:sp>
    <xdr:clientData/>
  </xdr:twoCellAnchor>
  <xdr:twoCellAnchor>
    <xdr:from>
      <xdr:col>15</xdr:col>
      <xdr:colOff>152400</xdr:colOff>
      <xdr:row>55</xdr:row>
      <xdr:rowOff>9525</xdr:rowOff>
    </xdr:from>
    <xdr:to>
      <xdr:col>20</xdr:col>
      <xdr:colOff>227240</xdr:colOff>
      <xdr:row>57</xdr:row>
      <xdr:rowOff>382361</xdr:rowOff>
    </xdr:to>
    <xdr:sp macro="" textlink="">
      <xdr:nvSpPr>
        <xdr:cNvPr id="22" name="Rectangle 87">
          <a:extLst>
            <a:ext uri="{FF2B5EF4-FFF2-40B4-BE49-F238E27FC236}">
              <a16:creationId xmlns="" xmlns:a16="http://schemas.microsoft.com/office/drawing/2014/main" id="{E0DD4BC7-70CF-49F3-87B2-CA004294D2D4}"/>
            </a:ext>
          </a:extLst>
        </xdr:cNvPr>
        <xdr:cNvSpPr>
          <a:spLocks noChangeArrowheads="1"/>
        </xdr:cNvSpPr>
      </xdr:nvSpPr>
      <xdr:spPr bwMode="auto">
        <a:xfrm>
          <a:off x="13106400" y="12115800"/>
          <a:ext cx="4456340" cy="1172936"/>
        </a:xfrm>
        <a:prstGeom prst="rect">
          <a:avLst/>
        </a:prstGeom>
        <a:solidFill>
          <a:srgbClr val="FFFFFF"/>
        </a:solidFill>
        <a:ln w="19050">
          <a:solidFill>
            <a:srgbClr val="000000"/>
          </a:solidFill>
          <a:miter lim="800000"/>
          <a:headEnd/>
          <a:tailEnd/>
        </a:ln>
      </xdr:spPr>
    </xdr:sp>
    <xdr:clientData/>
  </xdr:twoCellAnchor>
  <xdr:twoCellAnchor>
    <xdr:from>
      <xdr:col>15</xdr:col>
      <xdr:colOff>176893</xdr:colOff>
      <xdr:row>55</xdr:row>
      <xdr:rowOff>0</xdr:rowOff>
    </xdr:from>
    <xdr:to>
      <xdr:col>16</xdr:col>
      <xdr:colOff>115661</xdr:colOff>
      <xdr:row>55</xdr:row>
      <xdr:rowOff>257175</xdr:rowOff>
    </xdr:to>
    <xdr:sp macro="" textlink="">
      <xdr:nvSpPr>
        <xdr:cNvPr id="23" name="Rectangle 88">
          <a:extLst>
            <a:ext uri="{FF2B5EF4-FFF2-40B4-BE49-F238E27FC236}">
              <a16:creationId xmlns="" xmlns:a16="http://schemas.microsoft.com/office/drawing/2014/main" id="{871338EB-C707-4FDB-918A-00A3B92A5724}"/>
            </a:ext>
          </a:extLst>
        </xdr:cNvPr>
        <xdr:cNvSpPr>
          <a:spLocks noChangeArrowheads="1"/>
        </xdr:cNvSpPr>
      </xdr:nvSpPr>
      <xdr:spPr bwMode="auto">
        <a:xfrm>
          <a:off x="13130893" y="12106275"/>
          <a:ext cx="815068" cy="25717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100" b="1" i="0" u="none" strike="noStrike" baseline="0">
              <a:solidFill>
                <a:srgbClr val="000000"/>
              </a:solidFill>
              <a:latin typeface="ＭＳ ゴシック"/>
              <a:ea typeface="ＭＳ ゴシック"/>
            </a:rPr>
            <a:t>分析欄</a:t>
          </a:r>
        </a:p>
      </xdr:txBody>
    </xdr:sp>
    <xdr:clientData/>
  </xdr:twoCellAnchor>
  <xdr:twoCellAnchor>
    <xdr:from>
      <xdr:col>15</xdr:col>
      <xdr:colOff>257175</xdr:colOff>
      <xdr:row>55</xdr:row>
      <xdr:rowOff>219075</xdr:rowOff>
    </xdr:from>
    <xdr:to>
      <xdr:col>20</xdr:col>
      <xdr:colOff>125016</xdr:colOff>
      <xdr:row>57</xdr:row>
      <xdr:rowOff>334736</xdr:rowOff>
    </xdr:to>
    <xdr:sp macro="" textlink="" fLocksText="0">
      <xdr:nvSpPr>
        <xdr:cNvPr id="24" name="テキスト ボックス 23">
          <a:extLst>
            <a:ext uri="{FF2B5EF4-FFF2-40B4-BE49-F238E27FC236}">
              <a16:creationId xmlns="" xmlns:a16="http://schemas.microsoft.com/office/drawing/2014/main" id="{AB3CAAF1-C4D1-47CD-B60D-32856A3ADEAA}"/>
            </a:ext>
          </a:extLst>
        </xdr:cNvPr>
        <xdr:cNvSpPr txBox="1"/>
      </xdr:nvSpPr>
      <xdr:spPr>
        <a:xfrm>
          <a:off x="13211175" y="12325350"/>
          <a:ext cx="4249341" cy="91576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100">
              <a:solidFill>
                <a:schemeClr val="dk1"/>
              </a:solidFill>
              <a:effectLst/>
              <a:latin typeface="+mn-lt"/>
              <a:ea typeface="+mn-ea"/>
              <a:cs typeface="+mn-cs"/>
            </a:rPr>
            <a:t>満期一括償還地方債の借入に係る積立てはない。</a:t>
          </a:r>
          <a:endParaRPr lang="ja-JP" altLang="ja-JP" sz="1000">
            <a:effectLst/>
          </a:endParaRP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 xmlns:a16="http://schemas.microsoft.com/office/drawing/2014/main" id="{00000000-0008-0000-0300-000001F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 xmlns:a16="http://schemas.microsoft.com/office/drawing/2014/main" id="{00000000-0008-0000-0300-000002F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 xmlns:a16="http://schemas.microsoft.com/office/drawing/2014/main" id="{00000000-0008-0000-0300-000005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 xmlns:a16="http://schemas.microsoft.com/office/drawing/2014/main" id="{00000000-0008-0000-0300-000005F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 xmlns:a16="http://schemas.microsoft.com/office/drawing/2014/main" id="{00000000-0008-0000-0300-000006F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 xmlns:a16="http://schemas.microsoft.com/office/drawing/2014/main" id="{00000000-0008-0000-0300-000007F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 xmlns:a16="http://schemas.microsoft.com/office/drawing/2014/main" id="{00000000-0008-0000-0300-000008F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 xmlns:a16="http://schemas.microsoft.com/office/drawing/2014/main" id="{00000000-0008-0000-0300-000009F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 xmlns:a16="http://schemas.microsoft.com/office/drawing/2014/main" id="{00000000-0008-0000-0300-00000AF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 xmlns:a16="http://schemas.microsoft.com/office/drawing/2014/main" id="{00000000-0008-0000-0300-00000BF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 xmlns:a16="http://schemas.microsoft.com/office/drawing/2014/main" id="{00000000-0008-0000-0300-00000CF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 xmlns:a16="http://schemas.microsoft.com/office/drawing/2014/main" id="{00000000-0008-0000-0300-00000DF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 xmlns:a16="http://schemas.microsoft.com/office/drawing/2014/main" id="{00000000-0008-0000-0300-00000EF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 xmlns:a16="http://schemas.microsoft.com/office/drawing/2014/main" id="{00000000-0008-0000-0300-00000FF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 xmlns:a16="http://schemas.microsoft.com/office/drawing/2014/main" id="{00000000-0008-0000-0300-000010F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 xmlns:a16="http://schemas.microsoft.com/office/drawing/2014/main" id="{00000000-0008-0000-0300-000011F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 xmlns:a16="http://schemas.microsoft.com/office/drawing/2014/main" id="{00000000-0008-0000-0300-00001A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 xmlns:a16="http://schemas.microsoft.com/office/drawing/2014/main" id="{00000000-0008-0000-0300-000013F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令和元年度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 xmlns:a16="http://schemas.microsoft.com/office/drawing/2014/main" id="{00000000-0008-0000-0300-000014F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山形県西川町</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 xmlns:a16="http://schemas.microsoft.com/office/drawing/2014/main" id="{00000000-0008-0000-0300-000015F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 xmlns:a16="http://schemas.microsoft.com/office/drawing/2014/main" id="{00000000-0008-0000-0300-000017F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 xmlns:a16="http://schemas.microsoft.com/office/drawing/2014/main" id="{00000000-0008-0000-0300-000018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100">
              <a:solidFill>
                <a:schemeClr val="dk1"/>
              </a:solidFill>
              <a:effectLst/>
              <a:latin typeface="+mn-lt"/>
              <a:ea typeface="+mn-ea"/>
              <a:cs typeface="+mn-cs"/>
            </a:rPr>
            <a:t>　平成</a:t>
          </a:r>
          <a:r>
            <a:rPr kumimoji="1" lang="en-US" altLang="ja-JP" sz="1100">
              <a:solidFill>
                <a:schemeClr val="dk1"/>
              </a:solidFill>
              <a:effectLst/>
              <a:latin typeface="+mn-lt"/>
              <a:ea typeface="+mn-ea"/>
              <a:cs typeface="+mn-cs"/>
            </a:rPr>
            <a:t>27</a:t>
          </a:r>
          <a:r>
            <a:rPr kumimoji="1" lang="ja-JP" altLang="ja-JP" sz="1100">
              <a:solidFill>
                <a:schemeClr val="dk1"/>
              </a:solidFill>
              <a:effectLst/>
              <a:latin typeface="+mn-lt"/>
              <a:ea typeface="+mn-ea"/>
              <a:cs typeface="+mn-cs"/>
            </a:rPr>
            <a:t>年度に比べ、平成</a:t>
          </a:r>
          <a:r>
            <a:rPr kumimoji="1" lang="en-US" altLang="ja-JP" sz="1100">
              <a:solidFill>
                <a:schemeClr val="dk1"/>
              </a:solidFill>
              <a:effectLst/>
              <a:latin typeface="+mn-lt"/>
              <a:ea typeface="+mn-ea"/>
              <a:cs typeface="+mn-cs"/>
            </a:rPr>
            <a:t>28</a:t>
          </a:r>
          <a:r>
            <a:rPr kumimoji="1" lang="ja-JP" altLang="ja-JP" sz="1100">
              <a:solidFill>
                <a:schemeClr val="dk1"/>
              </a:solidFill>
              <a:effectLst/>
              <a:latin typeface="+mn-lt"/>
              <a:ea typeface="+mn-ea"/>
              <a:cs typeface="+mn-cs"/>
            </a:rPr>
            <a:t>年度は防災行政無線更新工事や町民体育館整備事業等の大規模事業の実施により地方債現在高は</a:t>
          </a:r>
          <a:r>
            <a:rPr kumimoji="1" lang="en-US" altLang="ja-JP" sz="1100">
              <a:solidFill>
                <a:schemeClr val="dk1"/>
              </a:solidFill>
              <a:effectLst/>
              <a:latin typeface="+mn-lt"/>
              <a:ea typeface="+mn-ea"/>
              <a:cs typeface="+mn-cs"/>
            </a:rPr>
            <a:t>509</a:t>
          </a:r>
          <a:r>
            <a:rPr kumimoji="1" lang="ja-JP" altLang="ja-JP" sz="1100">
              <a:solidFill>
                <a:schemeClr val="dk1"/>
              </a:solidFill>
              <a:effectLst/>
              <a:latin typeface="+mn-lt"/>
              <a:ea typeface="+mn-ea"/>
              <a:cs typeface="+mn-cs"/>
            </a:rPr>
            <a:t>百万円増加したが、平成</a:t>
          </a:r>
          <a:r>
            <a:rPr kumimoji="1" lang="en-US" altLang="ja-JP" sz="1100">
              <a:solidFill>
                <a:schemeClr val="dk1"/>
              </a:solidFill>
              <a:effectLst/>
              <a:latin typeface="+mn-lt"/>
              <a:ea typeface="+mn-ea"/>
              <a:cs typeface="+mn-cs"/>
            </a:rPr>
            <a:t>29</a:t>
          </a:r>
          <a:r>
            <a:rPr kumimoji="1" lang="ja-JP" altLang="ja-JP" sz="1100">
              <a:solidFill>
                <a:schemeClr val="dk1"/>
              </a:solidFill>
              <a:effectLst/>
              <a:latin typeface="+mn-lt"/>
              <a:ea typeface="+mn-ea"/>
              <a:cs typeface="+mn-cs"/>
            </a:rPr>
            <a:t>年度以降は地方債発行を償還元金以内に抑えることができているため残高が減少している。</a:t>
          </a:r>
          <a:endParaRPr lang="ja-JP" altLang="ja-JP" sz="1400">
            <a:effectLst/>
          </a:endParaRPr>
        </a:p>
        <a:p>
          <a:r>
            <a:rPr kumimoji="1" lang="ja-JP" altLang="ja-JP" sz="1100">
              <a:solidFill>
                <a:schemeClr val="dk1"/>
              </a:solidFill>
              <a:effectLst/>
              <a:latin typeface="+mn-lt"/>
              <a:ea typeface="+mn-ea"/>
              <a:cs typeface="+mn-cs"/>
            </a:rPr>
            <a:t>　公営企業債繰入見込額については病院事業及び公共下水道事業の起債が減少したことにより</a:t>
          </a:r>
          <a:r>
            <a:rPr kumimoji="1" lang="ja-JP" altLang="en-US" sz="1100">
              <a:solidFill>
                <a:schemeClr val="dk1"/>
              </a:solidFill>
              <a:effectLst/>
              <a:latin typeface="+mn-lt"/>
              <a:ea typeface="+mn-ea"/>
              <a:cs typeface="+mn-cs"/>
            </a:rPr>
            <a:t>、平成</a:t>
          </a:r>
          <a:r>
            <a:rPr kumimoji="1" lang="en-US" altLang="ja-JP" sz="1100">
              <a:solidFill>
                <a:schemeClr val="dk1"/>
              </a:solidFill>
              <a:effectLst/>
              <a:latin typeface="+mn-lt"/>
              <a:ea typeface="+mn-ea"/>
              <a:cs typeface="+mn-cs"/>
            </a:rPr>
            <a:t>29</a:t>
          </a:r>
          <a:r>
            <a:rPr kumimoji="1" lang="ja-JP" altLang="en-US" sz="1100">
              <a:solidFill>
                <a:schemeClr val="dk1"/>
              </a:solidFill>
              <a:effectLst/>
              <a:latin typeface="+mn-lt"/>
              <a:ea typeface="+mn-ea"/>
              <a:cs typeface="+mn-cs"/>
            </a:rPr>
            <a:t>年度と平成</a:t>
          </a:r>
          <a:r>
            <a:rPr kumimoji="1" lang="en-US" altLang="ja-JP" sz="1100">
              <a:solidFill>
                <a:schemeClr val="dk1"/>
              </a:solidFill>
              <a:effectLst/>
              <a:latin typeface="+mn-lt"/>
              <a:ea typeface="+mn-ea"/>
              <a:cs typeface="+mn-cs"/>
            </a:rPr>
            <a:t>30</a:t>
          </a:r>
          <a:r>
            <a:rPr kumimoji="1" lang="ja-JP" altLang="en-US" sz="1100">
              <a:solidFill>
                <a:schemeClr val="dk1"/>
              </a:solidFill>
              <a:effectLst/>
              <a:latin typeface="+mn-lt"/>
              <a:ea typeface="+mn-ea"/>
              <a:cs typeface="+mn-cs"/>
            </a:rPr>
            <a:t>年度を比べると</a:t>
          </a:r>
          <a:r>
            <a:rPr kumimoji="1" lang="en-US" altLang="ja-JP" sz="1100">
              <a:solidFill>
                <a:schemeClr val="dk1"/>
              </a:solidFill>
              <a:effectLst/>
              <a:latin typeface="+mn-lt"/>
              <a:ea typeface="+mn-ea"/>
              <a:cs typeface="+mn-cs"/>
            </a:rPr>
            <a:t>130</a:t>
          </a:r>
          <a:r>
            <a:rPr kumimoji="1" lang="ja-JP" altLang="ja-JP" sz="1100">
              <a:solidFill>
                <a:schemeClr val="dk1"/>
              </a:solidFill>
              <a:effectLst/>
              <a:latin typeface="+mn-lt"/>
              <a:ea typeface="+mn-ea"/>
              <a:cs typeface="+mn-cs"/>
            </a:rPr>
            <a:t>百万円減少し</a:t>
          </a:r>
          <a:r>
            <a:rPr kumimoji="1" lang="ja-JP" altLang="en-US" sz="1100">
              <a:solidFill>
                <a:schemeClr val="dk1"/>
              </a:solidFill>
              <a:effectLst/>
              <a:latin typeface="+mn-lt"/>
              <a:ea typeface="+mn-ea"/>
              <a:cs typeface="+mn-cs"/>
            </a:rPr>
            <a:t>、令和元年度においても更に前年比</a:t>
          </a:r>
          <a:r>
            <a:rPr kumimoji="1" lang="en-US" altLang="ja-JP" sz="1100">
              <a:solidFill>
                <a:schemeClr val="dk1"/>
              </a:solidFill>
              <a:effectLst/>
              <a:latin typeface="+mn-lt"/>
              <a:ea typeface="+mn-ea"/>
              <a:cs typeface="+mn-cs"/>
            </a:rPr>
            <a:t>55</a:t>
          </a:r>
          <a:r>
            <a:rPr kumimoji="1" lang="ja-JP" altLang="en-US" sz="1100">
              <a:solidFill>
                <a:schemeClr val="dk1"/>
              </a:solidFill>
              <a:effectLst/>
              <a:latin typeface="+mn-lt"/>
              <a:ea typeface="+mn-ea"/>
              <a:cs typeface="+mn-cs"/>
            </a:rPr>
            <a:t>百万円減少している。</a:t>
          </a:r>
          <a:endParaRPr lang="ja-JP" altLang="ja-JP" sz="1400">
            <a:effectLst/>
          </a:endParaRPr>
        </a:p>
        <a:p>
          <a:r>
            <a:rPr kumimoji="1" lang="ja-JP" altLang="ja-JP" sz="1100">
              <a:solidFill>
                <a:schemeClr val="dk1"/>
              </a:solidFill>
              <a:effectLst/>
              <a:latin typeface="+mn-lt"/>
              <a:ea typeface="+mn-ea"/>
              <a:cs typeface="+mn-cs"/>
            </a:rPr>
            <a:t>　今後も引き続き公債費等義務的経費の削減を中心とする行財政改革を進め、財政の健全化に努めていく。</a:t>
          </a:r>
          <a:endParaRPr lang="ja-JP" altLang="ja-JP" sz="1400">
            <a:effectLst/>
          </a:endParaRPr>
        </a:p>
        <a:p>
          <a:r>
            <a:rPr kumimoji="1" lang="ja-JP" altLang="ja-JP" sz="1100">
              <a:solidFill>
                <a:schemeClr val="dk1"/>
              </a:solidFill>
              <a:effectLst/>
              <a:latin typeface="+mn-lt"/>
              <a:ea typeface="+mn-ea"/>
              <a:cs typeface="+mn-cs"/>
            </a:rPr>
            <a:t>　毎年、歳入不足を補うため財政調整基金等を繰入して調整しているが、今後も町税等の増加が見込めないことから、適正規模の予算編成を意識し、繰入金等の支出が多額にならないよう留意していきたい。</a:t>
          </a:r>
          <a:endParaRPr lang="ja-JP" altLang="ja-JP" sz="1400">
            <a:effectLst/>
          </a:endParaRP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 xmlns:a16="http://schemas.microsoft.com/office/drawing/2014/main" id="{B9E8AC52-1F33-4076-B85B-0D2E481E38F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 xmlns:a16="http://schemas.microsoft.com/office/drawing/2014/main" id="{3FEC67E9-4EF5-4AA8-AC31-A4582041A98A}"/>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 xmlns:a16="http://schemas.microsoft.com/office/drawing/2014/main" id="{23A7382B-ADC8-41A5-AF56-620BB24546DB}"/>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 xmlns:a16="http://schemas.microsoft.com/office/drawing/2014/main" id="{D6B8B2BF-E8D2-4E3C-9EE4-3F97D94E1DA4}"/>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 xmlns:a16="http://schemas.microsoft.com/office/drawing/2014/main" id="{F9BF667B-FAA4-407F-972D-9AD1CF2D7F9B}"/>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 xmlns:a16="http://schemas.microsoft.com/office/drawing/2014/main" id="{1713FF6E-F0AB-4A90-8337-AAF572FB955F}"/>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令和元年度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 xmlns:a16="http://schemas.microsoft.com/office/drawing/2014/main" id="{A3FE12AD-D1AB-4165-BC6A-8018871D5A0A}"/>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山形県西川町</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 xmlns:a16="http://schemas.microsoft.com/office/drawing/2014/main" id="{F561C826-0C4B-4242-8641-76A08686C3AA}"/>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 xmlns:a16="http://schemas.microsoft.com/office/drawing/2014/main" id="{D9418245-CDED-42F0-92ED-51573654B58E}"/>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 xmlns:a16="http://schemas.microsoft.com/office/drawing/2014/main" id="{AAED0D27-2B51-41AE-A71F-D213EB9AA2FE}"/>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 xmlns:a16="http://schemas.microsoft.com/office/drawing/2014/main" id="{67CA0F3C-235C-4EA8-AD0F-7890810F8FB5}"/>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令和元年度において、西川町ふるさとづくり基金に</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26</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百万円、減債基金に</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8</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百万円積立をしたものの、</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財源不足を補うため</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財政調整基金から</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100</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百万円を取り崩したほか、</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その他特定目的基金（西川町ふるさとづくり基金や地域福祉基金等）において</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109</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万円を取崩したため、全体において</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59</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百万円減少した。</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ja-JP" sz="1100">
              <a:solidFill>
                <a:schemeClr val="dk1"/>
              </a:solidFill>
              <a:effectLst/>
              <a:latin typeface="+mn-lt"/>
              <a:ea typeface="+mn-ea"/>
              <a:cs typeface="+mn-cs"/>
            </a:rPr>
            <a:t>　</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今後も税収並びに地方交付税の減少が予測され、財政調整基金を中心に基金取り崩しによる財源補填が必要となってくる見込みであることから、財政調整基金と減債基金を合わせて</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1,000</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百万円程度の残高を確保しつつ、歳出削減を図っていくこととしている。</a:t>
          </a:r>
          <a:endParaRPr lang="ja-JP" altLang="ja-JP" sz="1300">
            <a:effectLst/>
            <a:latin typeface="ＭＳ ゴシック" panose="020B0609070205080204" pitchFamily="49" charset="-128"/>
            <a:ea typeface="ＭＳ ゴシック" panose="020B0609070205080204" pitchFamily="49" charset="-128"/>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 xmlns:a16="http://schemas.microsoft.com/office/drawing/2014/main" id="{01F2BF78-1237-4DD6-B7DC-B0AEC5C3F441}"/>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 xmlns:a16="http://schemas.microsoft.com/office/drawing/2014/main" id="{78C0CABF-DF7D-4621-B387-ABEBE4F85997}"/>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 xmlns:a16="http://schemas.microsoft.com/office/drawing/2014/main" id="{506E87B0-9AD8-45B3-9BC5-56B66EA714B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（基金の使途）</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町有施設整備基金，賃貸集合住宅維持管理基金：公共施設並びに町営賃貸住宅の維持管理。</a:t>
          </a:r>
          <a:endParaRPr lang="ja-JP" altLang="ja-JP" sz="1300">
            <a:effectLst/>
            <a:latin typeface="ＭＳ ゴシック" panose="020B0609070205080204" pitchFamily="49" charset="-128"/>
            <a:ea typeface="ＭＳ ゴシック" panose="020B0609070205080204" pitchFamily="49" charset="-128"/>
          </a:endParaRPr>
        </a:p>
        <a:p>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西川ふるさとづくり基金：特色あるまちづくりを推進するための施策の実施。</a:t>
          </a:r>
          <a:endParaRPr lang="ja-JP" altLang="ja-JP" sz="1300">
            <a:effectLst/>
            <a:latin typeface="ＭＳ ゴシック" panose="020B0609070205080204" pitchFamily="49" charset="-128"/>
            <a:ea typeface="ＭＳ ゴシック" panose="020B0609070205080204" pitchFamily="49" charset="-128"/>
          </a:endParaRPr>
        </a:p>
        <a:p>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地域福祉基金：民間団体が行う高齢者の福祉増進に寄与する活動への支援。</a:t>
          </a:r>
          <a:endParaRPr lang="ja-JP" altLang="ja-JP" sz="1300">
            <a:effectLst/>
            <a:latin typeface="ＭＳ ゴシック" panose="020B0609070205080204" pitchFamily="49" charset="-128"/>
            <a:ea typeface="ＭＳ ゴシック" panose="020B0609070205080204" pitchFamily="49" charset="-128"/>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町有施設整備基金：</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月山湖カヌースプリント競技場整備工事</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の財源として充当したことに伴い、</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18</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百万円の減。</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西川ふるさとづくり基金：特色あるまちづくりに資する施策の財源として</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60</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百万円を取り崩した一方で、ふるさと納税制度により納付された寄付金</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26</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百万円を積み立てたことにより</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35</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百万円の減。</a:t>
          </a:r>
          <a:endParaRPr lang="ja-JP" altLang="ja-JP" sz="1300">
            <a:effectLst/>
            <a:latin typeface="ＭＳ ゴシック" panose="020B0609070205080204" pitchFamily="49" charset="-128"/>
            <a:ea typeface="ＭＳ ゴシック" panose="020B0609070205080204" pitchFamily="49" charset="-128"/>
          </a:endParaRPr>
        </a:p>
        <a:p>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地域福祉基金：</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30</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百万円を</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取り崩したことによる</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百万円の減。</a:t>
          </a:r>
          <a:endParaRPr lang="ja-JP" altLang="ja-JP" sz="1300">
            <a:effectLst/>
            <a:latin typeface="ＭＳ ゴシック" panose="020B0609070205080204" pitchFamily="49" charset="-128"/>
            <a:ea typeface="ＭＳ ゴシック" panose="020B0609070205080204" pitchFamily="49" charset="-128"/>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賃貸集合住宅維持管理基金：町営賃貸住宅の今後の更新及び改修を見据え、積み立てているので、年々少しずつ増加している。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森林環境譲与税基金：令和元年度より追加</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町有施設整備基金：更新及び改修時期を見据え、</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500</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百万円程度を積立予定。</a:t>
          </a:r>
          <a:endParaRPr lang="ja-JP" altLang="ja-JP" sz="1300">
            <a:effectLst/>
            <a:latin typeface="ＭＳ ゴシック" panose="020B0609070205080204" pitchFamily="49" charset="-128"/>
            <a:ea typeface="ＭＳ ゴシック" panose="020B0609070205080204" pitchFamily="49" charset="-128"/>
          </a:endParaRPr>
        </a:p>
        <a:p>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西川ふるさとづくり基金：特色あるまちづくりに資する施策の財源として活用していく。</a:t>
          </a:r>
          <a:endParaRPr lang="ja-JP" altLang="ja-JP" sz="1300">
            <a:effectLst/>
            <a:latin typeface="ＭＳ ゴシック" panose="020B0609070205080204" pitchFamily="49" charset="-128"/>
            <a:ea typeface="ＭＳ ゴシック" panose="020B0609070205080204" pitchFamily="49" charset="-128"/>
          </a:endParaRPr>
        </a:p>
        <a:p>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地域福祉基金：当初の積立額（</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32</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百万円）を下回らないよう運用していく予定。</a:t>
          </a:r>
          <a:endParaRPr lang="ja-JP" altLang="ja-JP" sz="1300">
            <a:effectLst/>
            <a:latin typeface="ＭＳ ゴシック" panose="020B0609070205080204" pitchFamily="49" charset="-128"/>
            <a:ea typeface="ＭＳ ゴシック" panose="020B0609070205080204" pitchFamily="49" charset="-128"/>
          </a:endParaRPr>
        </a:p>
        <a:p>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賃貸集合住宅維持管理基金：町営賃貸住宅の今後の更新及び改修を見据え、毎年</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8</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百万円程度を積み立てていく予定。</a:t>
          </a:r>
          <a:endParaRPr lang="ja-JP" altLang="ja-JP" sz="1300">
            <a:effectLst/>
            <a:latin typeface="ＭＳ ゴシック" panose="020B0609070205080204" pitchFamily="49" charset="-128"/>
            <a:ea typeface="ＭＳ ゴシック" panose="020B0609070205080204" pitchFamily="49" charset="-128"/>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森林環境譲与税：本町における間伐や人材育成、担い手の確保、木材利用の促進や普及啓発等の森林整備及びその促進に係る財源に充てるため計画的に運用していく。</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 xmlns:a16="http://schemas.microsoft.com/office/drawing/2014/main" id="{215EFEF0-C367-4AD4-9CD3-8F9237969CE9}"/>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 xmlns:a16="http://schemas.microsoft.com/office/drawing/2014/main" id="{A2848B7A-B02F-40EB-B64F-EC3018D9FC8F}"/>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 xmlns:a16="http://schemas.microsoft.com/office/drawing/2014/main" id="{B5EA3406-3837-4797-81F2-989C03EFB41C}"/>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令和元年度において、</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財源補填に伴う</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100</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百万円の取り崩し</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を行ったものの、</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100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万円の積立を行ったため、平成</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年度と同額になった。</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災害等の</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不測の事態に備えるため、財政調整基金と減債基金を合せて</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1,000</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百万円程度の残高を確保していく。</a:t>
          </a:r>
          <a:endParaRPr lang="ja-JP" altLang="ja-JP" sz="1300">
            <a:effectLst/>
            <a:latin typeface="ＭＳ ゴシック" panose="020B0609070205080204" pitchFamily="49" charset="-128"/>
            <a:ea typeface="ＭＳ ゴシック" panose="020B0609070205080204" pitchFamily="49" charset="-128"/>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 xmlns:a16="http://schemas.microsoft.com/office/drawing/2014/main" id="{F454EBF2-4B0B-463D-A225-D980504A49CA}"/>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 xmlns:a16="http://schemas.microsoft.com/office/drawing/2014/main" id="{17C2FE5D-781E-439F-AC8A-14F54BFD0D87}"/>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 xmlns:a16="http://schemas.microsoft.com/office/drawing/2014/main" id="{E5BCB783-7ED8-463B-B29D-60BFFE7031CE}"/>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令和元年度においては取崩しがなく、</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8</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百万円積立を行ったため、前年度比</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8</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百万円の増となった。</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災害復旧などの</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不測の事態に備えるため、財政調整基金と減債基金を合せて</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1,000</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百万円程度の残高を確保していく。　</a:t>
          </a:r>
          <a:endParaRPr lang="ja-JP" altLang="ja-JP" sz="1300">
            <a:effectLst/>
            <a:latin typeface="ＭＳ ゴシック" panose="020B0609070205080204" pitchFamily="49" charset="-128"/>
            <a:ea typeface="ＭＳ ゴシック" panose="020B0609070205080204" pitchFamily="49" charset="-128"/>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 xmlns:a16="http://schemas.microsoft.com/office/drawing/2014/main" id="{9664C684-5EF3-4861-B09F-030C587AEFC7}"/>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1</xdr:col>
      <xdr:colOff>47625</xdr:colOff>
      <xdr:row>44</xdr:row>
      <xdr:rowOff>47625</xdr:rowOff>
    </xdr:from>
    <xdr:to>
      <xdr:col>37</xdr:col>
      <xdr:colOff>57151</xdr:colOff>
      <xdr:row>60</xdr:row>
      <xdr:rowOff>119496</xdr:rowOff>
    </xdr:to>
    <xdr:graphicFrame macro="">
      <xdr:nvGraphicFramePr>
        <xdr:cNvPr id="2" name="グラフ1">
          <a:extLst>
            <a:ext uri="{FF2B5EF4-FFF2-40B4-BE49-F238E27FC236}">
              <a16:creationId xmlns="" xmlns:a16="http://schemas.microsoft.com/office/drawing/2014/main" id="{7A9F00C8-76D0-4D92-A456-EB59054BB6D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19050</xdr:colOff>
      <xdr:row>66</xdr:row>
      <xdr:rowOff>9525</xdr:rowOff>
    </xdr:from>
    <xdr:to>
      <xdr:col>37</xdr:col>
      <xdr:colOff>125466</xdr:colOff>
      <xdr:row>82</xdr:row>
      <xdr:rowOff>138514</xdr:rowOff>
    </xdr:to>
    <xdr:graphicFrame macro="">
      <xdr:nvGraphicFramePr>
        <xdr:cNvPr id="3" name="グラフ2">
          <a:extLst>
            <a:ext uri="{FF2B5EF4-FFF2-40B4-BE49-F238E27FC236}">
              <a16:creationId xmlns="" xmlns:a16="http://schemas.microsoft.com/office/drawing/2014/main" id="{C275BED3-4030-4E7A-AAFB-C99B6119E96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355600</xdr:colOff>
      <xdr:row>0</xdr:row>
      <xdr:rowOff>63500</xdr:rowOff>
    </xdr:from>
    <xdr:to>
      <xdr:col>66</xdr:col>
      <xdr:colOff>187325</xdr:colOff>
      <xdr:row>1</xdr:row>
      <xdr:rowOff>155575</xdr:rowOff>
    </xdr:to>
    <xdr:sp macro="" textlink="">
      <xdr:nvSpPr>
        <xdr:cNvPr id="4" name="正方形/長方形 3"/>
        <xdr:cNvSpPr/>
      </xdr:nvSpPr>
      <xdr:spPr>
        <a:xfrm>
          <a:off x="355600" y="635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）市町村公会計指標分析／財政指標組合せ分析表</a:t>
          </a:r>
        </a:p>
      </xdr:txBody>
    </xdr:sp>
    <xdr:clientData/>
  </xdr:twoCellAnchor>
  <xdr:twoCellAnchor>
    <xdr:from>
      <xdr:col>87</xdr:col>
      <xdr:colOff>161925</xdr:colOff>
      <xdr:row>0</xdr:row>
      <xdr:rowOff>190500</xdr:rowOff>
    </xdr:from>
    <xdr:to>
      <xdr:col>107</xdr:col>
      <xdr:colOff>282575</xdr:colOff>
      <xdr:row>1</xdr:row>
      <xdr:rowOff>206375</xdr:rowOff>
    </xdr:to>
    <xdr:sp macro="" textlink="">
      <xdr:nvSpPr>
        <xdr:cNvPr id="5" name="正方形/長方形 4"/>
        <xdr:cNvSpPr/>
      </xdr:nvSpPr>
      <xdr:spPr>
        <a:xfrm>
          <a:off x="170307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187325</xdr:colOff>
      <xdr:row>0</xdr:row>
      <xdr:rowOff>215900</xdr:rowOff>
    </xdr:from>
    <xdr:to>
      <xdr:col>107</xdr:col>
      <xdr:colOff>263525</xdr:colOff>
      <xdr:row>1</xdr:row>
      <xdr:rowOff>180975</xdr:rowOff>
    </xdr:to>
    <xdr:sp macro="" textlink="">
      <xdr:nvSpPr>
        <xdr:cNvPr id="6" name="正方形/長方形 5"/>
        <xdr:cNvSpPr/>
      </xdr:nvSpPr>
      <xdr:spPr>
        <a:xfrm>
          <a:off x="170561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88</xdr:col>
      <xdr:colOff>22225</xdr:colOff>
      <xdr:row>0</xdr:row>
      <xdr:rowOff>241300</xdr:rowOff>
    </xdr:from>
    <xdr:to>
      <xdr:col>107</xdr:col>
      <xdr:colOff>231775</xdr:colOff>
      <xdr:row>1</xdr:row>
      <xdr:rowOff>142875</xdr:rowOff>
    </xdr:to>
    <xdr:sp macro="" textlink="">
      <xdr:nvSpPr>
        <xdr:cNvPr id="7" name="正方形/長方形 6"/>
        <xdr:cNvSpPr/>
      </xdr:nvSpPr>
      <xdr:spPr>
        <a:xfrm>
          <a:off x="170815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山形県西川町</a:t>
          </a:r>
        </a:p>
      </xdr:txBody>
    </xdr:sp>
    <xdr:clientData/>
  </xdr:twoCellAnchor>
  <xdr:twoCellAnchor>
    <xdr:from>
      <xdr:col>73</xdr:col>
      <xdr:colOff>34925</xdr:colOff>
      <xdr:row>0</xdr:row>
      <xdr:rowOff>190500</xdr:rowOff>
    </xdr:from>
    <xdr:to>
      <xdr:col>87</xdr:col>
      <xdr:colOff>28575</xdr:colOff>
      <xdr:row>1</xdr:row>
      <xdr:rowOff>206375</xdr:rowOff>
    </xdr:to>
    <xdr:sp macro="" textlink="">
      <xdr:nvSpPr>
        <xdr:cNvPr id="8" name="正方形/長方形 7"/>
        <xdr:cNvSpPr/>
      </xdr:nvSpPr>
      <xdr:spPr>
        <a:xfrm>
          <a:off x="142367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60325</xdr:colOff>
      <xdr:row>0</xdr:row>
      <xdr:rowOff>215900</xdr:rowOff>
    </xdr:from>
    <xdr:to>
      <xdr:col>87</xdr:col>
      <xdr:colOff>9525</xdr:colOff>
      <xdr:row>1</xdr:row>
      <xdr:rowOff>180975</xdr:rowOff>
    </xdr:to>
    <xdr:sp macro="" textlink="">
      <xdr:nvSpPr>
        <xdr:cNvPr id="9" name="正方形/長方形 8"/>
        <xdr:cNvSpPr/>
      </xdr:nvSpPr>
      <xdr:spPr>
        <a:xfrm>
          <a:off x="142621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85725</xdr:colOff>
      <xdr:row>0</xdr:row>
      <xdr:rowOff>241300</xdr:rowOff>
    </xdr:from>
    <xdr:to>
      <xdr:col>86</xdr:col>
      <xdr:colOff>168275</xdr:colOff>
      <xdr:row>1</xdr:row>
      <xdr:rowOff>155575</xdr:rowOff>
    </xdr:to>
    <xdr:sp macro="" textlink="">
      <xdr:nvSpPr>
        <xdr:cNvPr id="10" name="正方形/長方形 9"/>
        <xdr:cNvSpPr/>
      </xdr:nvSpPr>
      <xdr:spPr>
        <a:xfrm>
          <a:off x="142875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0</xdr:col>
      <xdr:colOff>482600</xdr:colOff>
      <xdr:row>2</xdr:row>
      <xdr:rowOff>22225</xdr:rowOff>
    </xdr:from>
    <xdr:to>
      <xdr:col>53</xdr:col>
      <xdr:colOff>187325</xdr:colOff>
      <xdr:row>11</xdr:row>
      <xdr:rowOff>104775</xdr:rowOff>
    </xdr:to>
    <xdr:sp macro="" textlink="">
      <xdr:nvSpPr>
        <xdr:cNvPr id="11" name="正方形/長方形 10"/>
        <xdr:cNvSpPr/>
      </xdr:nvSpPr>
      <xdr:spPr>
        <a:xfrm>
          <a:off x="4826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8</xdr:col>
      <xdr:colOff>187325</xdr:colOff>
      <xdr:row>11</xdr:row>
      <xdr:rowOff>73025</xdr:rowOff>
    </xdr:to>
    <xdr:sp macro="" textlink="">
      <xdr:nvSpPr>
        <xdr:cNvPr id="12" name="正方形/長方形 11"/>
        <xdr:cNvSpPr/>
      </xdr:nvSpPr>
      <xdr:spPr>
        <a:xfrm>
          <a:off x="6096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8</xdr:col>
      <xdr:colOff>123825</xdr:colOff>
      <xdr:row>2</xdr:row>
      <xdr:rowOff>53975</xdr:rowOff>
    </xdr:from>
    <xdr:to>
      <xdr:col>15</xdr:col>
      <xdr:colOff>123825</xdr:colOff>
      <xdr:row>11</xdr:row>
      <xdr:rowOff>73025</xdr:rowOff>
    </xdr:to>
    <xdr:sp macro="" textlink="">
      <xdr:nvSpPr>
        <xdr:cNvPr id="13" name="正方形/長方形 12"/>
        <xdr:cNvSpPr/>
      </xdr:nvSpPr>
      <xdr:spPr>
        <a:xfrm>
          <a:off x="19431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5,249
5,200
393.19
5,080,495
4,869,684
168,528
3,098,602
6,357,942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15</xdr:col>
      <xdr:colOff>123825</xdr:colOff>
      <xdr:row>2</xdr:row>
      <xdr:rowOff>53975</xdr:rowOff>
    </xdr:from>
    <xdr:to>
      <xdr:col>23</xdr:col>
      <xdr:colOff>123825</xdr:colOff>
      <xdr:row>11</xdr:row>
      <xdr:rowOff>73025</xdr:rowOff>
    </xdr:to>
    <xdr:sp macro="" textlink="">
      <xdr:nvSpPr>
        <xdr:cNvPr id="14" name="正方形/長方形 13"/>
        <xdr:cNvSpPr/>
      </xdr:nvSpPr>
      <xdr:spPr>
        <a:xfrm>
          <a:off x="32766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23</xdr:col>
      <xdr:colOff>123825</xdr:colOff>
      <xdr:row>2</xdr:row>
      <xdr:rowOff>73025</xdr:rowOff>
    </xdr:from>
    <xdr:to>
      <xdr:col>34</xdr:col>
      <xdr:colOff>60325</xdr:colOff>
      <xdr:row>7</xdr:row>
      <xdr:rowOff>3175</xdr:rowOff>
    </xdr:to>
    <xdr:sp macro="" textlink="">
      <xdr:nvSpPr>
        <xdr:cNvPr id="15" name="正方形/長方形 14"/>
        <xdr:cNvSpPr/>
      </xdr:nvSpPr>
      <xdr:spPr>
        <a:xfrm>
          <a:off x="48006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60325</xdr:colOff>
      <xdr:row>2</xdr:row>
      <xdr:rowOff>73025</xdr:rowOff>
    </xdr:from>
    <xdr:to>
      <xdr:col>40</xdr:col>
      <xdr:colOff>187325</xdr:colOff>
      <xdr:row>7</xdr:row>
      <xdr:rowOff>3175</xdr:rowOff>
    </xdr:to>
    <xdr:sp macro="" textlink="">
      <xdr:nvSpPr>
        <xdr:cNvPr id="16" name="正方形/長方形 15"/>
        <xdr:cNvSpPr/>
      </xdr:nvSpPr>
      <xdr:spPr>
        <a:xfrm>
          <a:off x="68326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9.6
6.1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41</xdr:col>
      <xdr:colOff>60325</xdr:colOff>
      <xdr:row>2</xdr:row>
      <xdr:rowOff>85725</xdr:rowOff>
    </xdr:from>
    <xdr:to>
      <xdr:col>44</xdr:col>
      <xdr:colOff>123825</xdr:colOff>
      <xdr:row>7</xdr:row>
      <xdr:rowOff>15875</xdr:rowOff>
    </xdr:to>
    <xdr:sp macro="" textlink="">
      <xdr:nvSpPr>
        <xdr:cNvPr id="17" name="正方形/長方形 16"/>
        <xdr:cNvSpPr/>
      </xdr:nvSpPr>
      <xdr:spPr>
        <a:xfrm>
          <a:off x="81661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23</xdr:col>
      <xdr:colOff>123825</xdr:colOff>
      <xdr:row>6</xdr:row>
      <xdr:rowOff>9525</xdr:rowOff>
    </xdr:from>
    <xdr:to>
      <xdr:col>34</xdr:col>
      <xdr:colOff>60325</xdr:colOff>
      <xdr:row>9</xdr:row>
      <xdr:rowOff>130175</xdr:rowOff>
    </xdr:to>
    <xdr:sp macro="" textlink="">
      <xdr:nvSpPr>
        <xdr:cNvPr id="18" name="正方形/長方形 17"/>
        <xdr:cNvSpPr/>
      </xdr:nvSpPr>
      <xdr:spPr>
        <a:xfrm>
          <a:off x="48006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123825</xdr:colOff>
      <xdr:row>6</xdr:row>
      <xdr:rowOff>9525</xdr:rowOff>
    </xdr:from>
    <xdr:to>
      <xdr:col>53</xdr:col>
      <xdr:colOff>187325</xdr:colOff>
      <xdr:row>9</xdr:row>
      <xdr:rowOff>130175</xdr:rowOff>
    </xdr:to>
    <xdr:sp macro="" textlink="">
      <xdr:nvSpPr>
        <xdr:cNvPr id="19" name="正方形/長方形 18"/>
        <xdr:cNvSpPr/>
      </xdr:nvSpPr>
      <xdr:spPr>
        <a:xfrm>
          <a:off x="68961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56</xdr:col>
      <xdr:colOff>111125</xdr:colOff>
      <xdr:row>2</xdr:row>
      <xdr:rowOff>22225</xdr:rowOff>
    </xdr:from>
    <xdr:to>
      <xdr:col>64</xdr:col>
      <xdr:colOff>111125</xdr:colOff>
      <xdr:row>8</xdr:row>
      <xdr:rowOff>111125</xdr:rowOff>
    </xdr:to>
    <xdr:sp macro="" textlink="">
      <xdr:nvSpPr>
        <xdr:cNvPr id="20" name="角丸四角形 19"/>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180975</xdr:colOff>
      <xdr:row>2</xdr:row>
      <xdr:rowOff>85725</xdr:rowOff>
    </xdr:from>
    <xdr:to>
      <xdr:col>64</xdr:col>
      <xdr:colOff>180975</xdr:colOff>
      <xdr:row>3</xdr:row>
      <xdr:rowOff>15875</xdr:rowOff>
    </xdr:to>
    <xdr:sp macro="" textlink="">
      <xdr:nvSpPr>
        <xdr:cNvPr id="21" name="正方形/長方形 20"/>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57</xdr:col>
      <xdr:colOff>180975</xdr:colOff>
      <xdr:row>3</xdr:row>
      <xdr:rowOff>28575</xdr:rowOff>
    </xdr:from>
    <xdr:to>
      <xdr:col>64</xdr:col>
      <xdr:colOff>180975</xdr:colOff>
      <xdr:row>6</xdr:row>
      <xdr:rowOff>34925</xdr:rowOff>
    </xdr:to>
    <xdr:sp macro="" textlink="">
      <xdr:nvSpPr>
        <xdr:cNvPr id="22" name="正方形/長方形 21"/>
        <xdr:cNvSpPr/>
      </xdr:nvSpPr>
      <xdr:spPr>
        <a:xfrm>
          <a:off x="11334750" y="1219200"/>
          <a:ext cx="1333500" cy="520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57</xdr:col>
      <xdr:colOff>180975</xdr:colOff>
      <xdr:row>5</xdr:row>
      <xdr:rowOff>28575</xdr:rowOff>
    </xdr:from>
    <xdr:to>
      <xdr:col>65</xdr:col>
      <xdr:colOff>117475</xdr:colOff>
      <xdr:row>8</xdr:row>
      <xdr:rowOff>161925</xdr:rowOff>
    </xdr:to>
    <xdr:sp macro="" textlink="">
      <xdr:nvSpPr>
        <xdr:cNvPr id="23" name="正方形/長方形 22"/>
        <xdr:cNvSpPr/>
      </xdr:nvSpPr>
      <xdr:spPr>
        <a:xfrm>
          <a:off x="11334750" y="1562100"/>
          <a:ext cx="1460500" cy="647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57</xdr:col>
      <xdr:colOff>3175</xdr:colOff>
      <xdr:row>2</xdr:row>
      <xdr:rowOff>174625</xdr:rowOff>
    </xdr:from>
    <xdr:to>
      <xdr:col>58</xdr:col>
      <xdr:colOff>22225</xdr:colOff>
      <xdr:row>2</xdr:row>
      <xdr:rowOff>174625</xdr:rowOff>
    </xdr:to>
    <xdr:cxnSp macro="">
      <xdr:nvCxnSpPr>
        <xdr:cNvPr id="24" name="直線コネクタ 23"/>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57150</xdr:colOff>
      <xdr:row>2</xdr:row>
      <xdr:rowOff>136525</xdr:rowOff>
    </xdr:from>
    <xdr:to>
      <xdr:col>57</xdr:col>
      <xdr:colOff>158750</xdr:colOff>
      <xdr:row>2</xdr:row>
      <xdr:rowOff>238125</xdr:rowOff>
    </xdr:to>
    <xdr:sp macro="" textlink="">
      <xdr:nvSpPr>
        <xdr:cNvPr id="25" name="楕円 24"/>
        <xdr:cNvSpPr/>
      </xdr:nvSpPr>
      <xdr:spPr>
        <a:xfrm>
          <a:off x="11210925" y="1003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57150</xdr:colOff>
      <xdr:row>3</xdr:row>
      <xdr:rowOff>117475</xdr:rowOff>
    </xdr:from>
    <xdr:to>
      <xdr:col>57</xdr:col>
      <xdr:colOff>158750</xdr:colOff>
      <xdr:row>4</xdr:row>
      <xdr:rowOff>47625</xdr:rowOff>
    </xdr:to>
    <xdr:sp macro="" textlink="">
      <xdr:nvSpPr>
        <xdr:cNvPr id="26" name="フローチャート: 判断 25"/>
        <xdr:cNvSpPr/>
      </xdr:nvSpPr>
      <xdr:spPr>
        <a:xfrm>
          <a:off x="11210925" y="1308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101600</xdr:colOff>
      <xdr:row>5</xdr:row>
      <xdr:rowOff>28575</xdr:rowOff>
    </xdr:from>
    <xdr:to>
      <xdr:col>57</xdr:col>
      <xdr:colOff>101600</xdr:colOff>
      <xdr:row>5</xdr:row>
      <xdr:rowOff>168275</xdr:rowOff>
    </xdr:to>
    <xdr:cxnSp macro="">
      <xdr:nvCxnSpPr>
        <xdr:cNvPr id="27" name="直線コネクタ 26"/>
        <xdr:cNvCxnSpPr/>
      </xdr:nvCxnSpPr>
      <xdr:spPr>
        <a:xfrm>
          <a:off x="11255375" y="15621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5</xdr:row>
      <xdr:rowOff>28575</xdr:rowOff>
    </xdr:from>
    <xdr:to>
      <xdr:col>58</xdr:col>
      <xdr:colOff>3175</xdr:colOff>
      <xdr:row>5</xdr:row>
      <xdr:rowOff>28575</xdr:rowOff>
    </xdr:to>
    <xdr:cxnSp macro="">
      <xdr:nvCxnSpPr>
        <xdr:cNvPr id="28" name="直線コネクタ 27"/>
        <xdr:cNvCxnSpPr/>
      </xdr:nvCxnSpPr>
      <xdr:spPr>
        <a:xfrm>
          <a:off x="11176000" y="1562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101600</xdr:colOff>
      <xdr:row>6</xdr:row>
      <xdr:rowOff>95250</xdr:rowOff>
    </xdr:from>
    <xdr:to>
      <xdr:col>57</xdr:col>
      <xdr:colOff>101600</xdr:colOff>
      <xdr:row>7</xdr:row>
      <xdr:rowOff>63500</xdr:rowOff>
    </xdr:to>
    <xdr:cxnSp macro="">
      <xdr:nvCxnSpPr>
        <xdr:cNvPr id="29" name="直線コネクタ 28"/>
        <xdr:cNvCxnSpPr/>
      </xdr:nvCxnSpPr>
      <xdr:spPr>
        <a:xfrm flipV="1">
          <a:off x="11255375" y="18002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7</xdr:row>
      <xdr:rowOff>66675</xdr:rowOff>
    </xdr:from>
    <xdr:to>
      <xdr:col>58</xdr:col>
      <xdr:colOff>3175</xdr:colOff>
      <xdr:row>7</xdr:row>
      <xdr:rowOff>66675</xdr:rowOff>
    </xdr:to>
    <xdr:cxnSp macro="">
      <xdr:nvCxnSpPr>
        <xdr:cNvPr id="30" name="直線コネクタ 29"/>
        <xdr:cNvCxnSpPr/>
      </xdr:nvCxnSpPr>
      <xdr:spPr>
        <a:xfrm>
          <a:off x="11176000" y="1943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419100</xdr:colOff>
      <xdr:row>12</xdr:row>
      <xdr:rowOff>34925</xdr:rowOff>
    </xdr:from>
    <xdr:ext cx="8896666" cy="259045"/>
    <xdr:sp macro="" textlink="">
      <xdr:nvSpPr>
        <xdr:cNvPr id="31" name="テキスト ボックス 30"/>
        <xdr:cNvSpPr txBox="1"/>
      </xdr:nvSpPr>
      <xdr:spPr>
        <a:xfrm>
          <a:off x="419100" y="27686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0</xdr:col>
      <xdr:colOff>419100</xdr:colOff>
      <xdr:row>13</xdr:row>
      <xdr:rowOff>104775</xdr:rowOff>
    </xdr:from>
    <xdr:ext cx="6046335" cy="259045"/>
    <xdr:sp macro="" textlink="">
      <xdr:nvSpPr>
        <xdr:cNvPr id="32" name="テキスト ボックス 31"/>
        <xdr:cNvSpPr txBox="1"/>
      </xdr:nvSpPr>
      <xdr:spPr>
        <a:xfrm>
          <a:off x="419100" y="30099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0</xdr:col>
      <xdr:colOff>419100</xdr:colOff>
      <xdr:row>15</xdr:row>
      <xdr:rowOff>3175</xdr:rowOff>
    </xdr:from>
    <xdr:ext cx="8295925" cy="259045"/>
    <xdr:sp macro="" textlink="">
      <xdr:nvSpPr>
        <xdr:cNvPr id="33" name="テキスト ボックス 32"/>
        <xdr:cNvSpPr txBox="1"/>
      </xdr:nvSpPr>
      <xdr:spPr>
        <a:xfrm>
          <a:off x="419100" y="32512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類似団体内順位、全国平均、各都道府県平均は、令和元年度決算の状況である。また類似団体が存在しない場合、類似団体内順位を表示しない。</a:t>
          </a:r>
        </a:p>
      </xdr:txBody>
    </xdr:sp>
    <xdr:clientData/>
  </xdr:oneCellAnchor>
  <xdr:oneCellAnchor>
    <xdr:from>
      <xdr:col>0</xdr:col>
      <xdr:colOff>419100</xdr:colOff>
      <xdr:row>16</xdr:row>
      <xdr:rowOff>73025</xdr:rowOff>
    </xdr:from>
    <xdr:ext cx="10903882" cy="259045"/>
    <xdr:sp macro="" textlink="">
      <xdr:nvSpPr>
        <xdr:cNvPr id="34" name="テキスト ボックス 33"/>
        <xdr:cNvSpPr txBox="1"/>
      </xdr:nvSpPr>
      <xdr:spPr>
        <a:xfrm>
          <a:off x="419100" y="3492500"/>
          <a:ext cx="1090388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年度中に市町村合併した団体で、合併前の団体毎の決算に基づく健全化判断比率等を算出していない団体については、債務償還比率、実質公債費率、将来負担比率のグラフを表記しない。</a:t>
          </a:r>
        </a:p>
      </xdr:txBody>
    </xdr:sp>
    <xdr:clientData/>
  </xdr:oneCellAnchor>
  <xdr:oneCellAnchor>
    <xdr:from>
      <xdr:col>0</xdr:col>
      <xdr:colOff>419100</xdr:colOff>
      <xdr:row>17</xdr:row>
      <xdr:rowOff>142875</xdr:rowOff>
    </xdr:from>
    <xdr:ext cx="4433650" cy="259045"/>
    <xdr:sp macro="" textlink="">
      <xdr:nvSpPr>
        <xdr:cNvPr id="35" name="テキスト ボックス 34"/>
        <xdr:cNvSpPr txBox="1"/>
      </xdr:nvSpPr>
      <xdr:spPr>
        <a:xfrm>
          <a:off x="419100" y="37338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5</xdr:col>
      <xdr:colOff>22225</xdr:colOff>
      <xdr:row>20</xdr:row>
      <xdr:rowOff>149225</xdr:rowOff>
    </xdr:from>
    <xdr:to>
      <xdr:col>27</xdr:col>
      <xdr:colOff>73025</xdr:colOff>
      <xdr:row>22</xdr:row>
      <xdr:rowOff>28575</xdr:rowOff>
    </xdr:to>
    <xdr:sp macro="" textlink="">
      <xdr:nvSpPr>
        <xdr:cNvPr id="36" name="正方形/長方形 35"/>
        <xdr:cNvSpPr/>
      </xdr:nvSpPr>
      <xdr:spPr>
        <a:xfrm>
          <a:off x="1270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8</xdr:col>
      <xdr:colOff>166864</xdr:colOff>
      <xdr:row>22</xdr:row>
      <xdr:rowOff>81217</xdr:rowOff>
    </xdr:from>
    <xdr:to>
      <xdr:col>18</xdr:col>
      <xdr:colOff>4585</xdr:colOff>
      <xdr:row>24</xdr:row>
      <xdr:rowOff>14034</xdr:rowOff>
    </xdr:to>
    <xdr:sp macro="" textlink="">
      <xdr:nvSpPr>
        <xdr:cNvPr id="37" name="正方形/長方形 36"/>
        <xdr:cNvSpPr/>
      </xdr:nvSpPr>
      <xdr:spPr>
        <a:xfrm>
          <a:off x="1986139" y="4624642"/>
          <a:ext cx="1742721"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18</xdr:col>
      <xdr:colOff>102864</xdr:colOff>
      <xdr:row>22</xdr:row>
      <xdr:rowOff>64546</xdr:rowOff>
    </xdr:from>
    <xdr:to>
      <xdr:col>23</xdr:col>
      <xdr:colOff>5085</xdr:colOff>
      <xdr:row>24</xdr:row>
      <xdr:rowOff>30705</xdr:rowOff>
    </xdr:to>
    <xdr:sp macro="" textlink="">
      <xdr:nvSpPr>
        <xdr:cNvPr id="38" name="正方形/長方形 37"/>
        <xdr:cNvSpPr/>
      </xdr:nvSpPr>
      <xdr:spPr>
        <a:xfrm>
          <a:off x="3827139" y="4607971"/>
          <a:ext cx="854721"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[ 53.9</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27</xdr:col>
      <xdr:colOff>22225</xdr:colOff>
      <xdr:row>21</xdr:row>
      <xdr:rowOff>57150</xdr:rowOff>
    </xdr:from>
    <xdr:to>
      <xdr:col>35</xdr:col>
      <xdr:colOff>22225</xdr:colOff>
      <xdr:row>22</xdr:row>
      <xdr:rowOff>92075</xdr:rowOff>
    </xdr:to>
    <xdr:sp macro="" textlink="">
      <xdr:nvSpPr>
        <xdr:cNvPr id="39" name="正方形/長方形 38"/>
        <xdr:cNvSpPr/>
      </xdr:nvSpPr>
      <xdr:spPr>
        <a:xfrm>
          <a:off x="5461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27</xdr:col>
      <xdr:colOff>22225</xdr:colOff>
      <xdr:row>22</xdr:row>
      <xdr:rowOff>28575</xdr:rowOff>
    </xdr:from>
    <xdr:to>
      <xdr:col>35</xdr:col>
      <xdr:colOff>22225</xdr:colOff>
      <xdr:row>23</xdr:row>
      <xdr:rowOff>111125</xdr:rowOff>
    </xdr:to>
    <xdr:sp macro="" textlink="">
      <xdr:nvSpPr>
        <xdr:cNvPr id="40" name="正方形/長方形 39"/>
        <xdr:cNvSpPr/>
      </xdr:nvSpPr>
      <xdr:spPr>
        <a:xfrm>
          <a:off x="5461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22225</xdr:colOff>
      <xdr:row>21</xdr:row>
      <xdr:rowOff>57150</xdr:rowOff>
    </xdr:from>
    <xdr:to>
      <xdr:col>43</xdr:col>
      <xdr:colOff>22225</xdr:colOff>
      <xdr:row>22</xdr:row>
      <xdr:rowOff>92075</xdr:rowOff>
    </xdr:to>
    <xdr:sp macro="" textlink="">
      <xdr:nvSpPr>
        <xdr:cNvPr id="41" name="正方形/長方形 40"/>
        <xdr:cNvSpPr/>
      </xdr:nvSpPr>
      <xdr:spPr>
        <a:xfrm>
          <a:off x="6985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22225</xdr:colOff>
      <xdr:row>22</xdr:row>
      <xdr:rowOff>28575</xdr:rowOff>
    </xdr:from>
    <xdr:to>
      <xdr:col>43</xdr:col>
      <xdr:colOff>22225</xdr:colOff>
      <xdr:row>23</xdr:row>
      <xdr:rowOff>111125</xdr:rowOff>
    </xdr:to>
    <xdr:sp macro="" textlink="">
      <xdr:nvSpPr>
        <xdr:cNvPr id="42" name="正方形/長方形 41"/>
        <xdr:cNvSpPr/>
      </xdr:nvSpPr>
      <xdr:spPr>
        <a:xfrm>
          <a:off x="6985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149225</xdr:colOff>
      <xdr:row>21</xdr:row>
      <xdr:rowOff>57150</xdr:rowOff>
    </xdr:from>
    <xdr:to>
      <xdr:col>51</xdr:col>
      <xdr:colOff>149225</xdr:colOff>
      <xdr:row>22</xdr:row>
      <xdr:rowOff>92075</xdr:rowOff>
    </xdr:to>
    <xdr:sp macro="" textlink="">
      <xdr:nvSpPr>
        <xdr:cNvPr id="43" name="正方形/長方形 42"/>
        <xdr:cNvSpPr/>
      </xdr:nvSpPr>
      <xdr:spPr>
        <a:xfrm>
          <a:off x="8636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山形県平均</a:t>
          </a:r>
        </a:p>
      </xdr:txBody>
    </xdr:sp>
    <xdr:clientData/>
  </xdr:twoCellAnchor>
  <xdr:twoCellAnchor>
    <xdr:from>
      <xdr:col>43</xdr:col>
      <xdr:colOff>149225</xdr:colOff>
      <xdr:row>22</xdr:row>
      <xdr:rowOff>28575</xdr:rowOff>
    </xdr:from>
    <xdr:to>
      <xdr:col>51</xdr:col>
      <xdr:colOff>149225</xdr:colOff>
      <xdr:row>23</xdr:row>
      <xdr:rowOff>111125</xdr:rowOff>
    </xdr:to>
    <xdr:sp macro="" textlink="">
      <xdr:nvSpPr>
        <xdr:cNvPr id="44" name="正方形/長方形 43"/>
        <xdr:cNvSpPr/>
      </xdr:nvSpPr>
      <xdr:spPr>
        <a:xfrm>
          <a:off x="8636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xdr:col>
      <xdr:colOff>22225</xdr:colOff>
      <xdr:row>24</xdr:row>
      <xdr:rowOff>66675</xdr:rowOff>
    </xdr:from>
    <xdr:to>
      <xdr:col>27</xdr:col>
      <xdr:colOff>73025</xdr:colOff>
      <xdr:row>36</xdr:row>
      <xdr:rowOff>168275</xdr:rowOff>
    </xdr:to>
    <xdr:sp macro="" textlink="">
      <xdr:nvSpPr>
        <xdr:cNvPr id="45" name="正方形/長方形 44"/>
        <xdr:cNvSpPr/>
      </xdr:nvSpPr>
      <xdr:spPr>
        <a:xfrm>
          <a:off x="1270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66675</xdr:rowOff>
    </xdr:from>
    <xdr:to>
      <xdr:col>53</xdr:col>
      <xdr:colOff>149225</xdr:colOff>
      <xdr:row>36</xdr:row>
      <xdr:rowOff>168275</xdr:rowOff>
    </xdr:to>
    <xdr:sp macro="" textlink="">
      <xdr:nvSpPr>
        <xdr:cNvPr id="46" name="正方形/長方形 45"/>
        <xdr:cNvSpPr/>
      </xdr:nvSpPr>
      <xdr:spPr>
        <a:xfrm>
          <a:off x="5778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130175</xdr:rowOff>
    </xdr:from>
    <xdr:to>
      <xdr:col>52</xdr:col>
      <xdr:colOff>149225</xdr:colOff>
      <xdr:row>26</xdr:row>
      <xdr:rowOff>41275</xdr:rowOff>
    </xdr:to>
    <xdr:sp macro="" textlink="">
      <xdr:nvSpPr>
        <xdr:cNvPr id="47" name="正方形/長方形 46"/>
        <xdr:cNvSpPr/>
      </xdr:nvSpPr>
      <xdr:spPr>
        <a:xfrm>
          <a:off x="5778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有形固定資産減価償却率の分析欄</a:t>
          </a:r>
        </a:p>
      </xdr:txBody>
    </xdr:sp>
    <xdr:clientData/>
  </xdr:twoCellAnchor>
  <xdr:twoCellAnchor>
    <xdr:from>
      <xdr:col>29</xdr:col>
      <xdr:colOff>34925</xdr:colOff>
      <xdr:row>26</xdr:row>
      <xdr:rowOff>15875</xdr:rowOff>
    </xdr:from>
    <xdr:to>
      <xdr:col>53</xdr:col>
      <xdr:colOff>22225</xdr:colOff>
      <xdr:row>36</xdr:row>
      <xdr:rowOff>79375</xdr:rowOff>
    </xdr:to>
    <xdr:sp macro="" textlink="" fLocksText="0">
      <xdr:nvSpPr>
        <xdr:cNvPr id="48" name="テキスト ボックス 47"/>
        <xdr:cNvSpPr txBox="1"/>
      </xdr:nvSpPr>
      <xdr:spPr>
        <a:xfrm>
          <a:off x="5854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　有形固定資産減価償却率は類似団体と比較して低い水準で推移しているが、町公共施設等総合管理計画によると、令和</a:t>
          </a:r>
          <a:r>
            <a:rPr kumimoji="1" lang="en-US" altLang="ja-JP" sz="1100">
              <a:latin typeface="ＭＳ Ｐゴシック" panose="020B0600070205080204" pitchFamily="50" charset="-128"/>
              <a:ea typeface="ＭＳ Ｐゴシック" panose="020B0600070205080204" pitchFamily="50" charset="-128"/>
            </a:rPr>
            <a:t>15</a:t>
          </a:r>
          <a:r>
            <a:rPr kumimoji="1" lang="ja-JP" altLang="en-US" sz="1100">
              <a:latin typeface="ＭＳ Ｐゴシック" panose="020B0600070205080204" pitchFamily="50" charset="-128"/>
              <a:ea typeface="ＭＳ Ｐゴシック" panose="020B0600070205080204" pitchFamily="50" charset="-128"/>
            </a:rPr>
            <a:t>年度から多くの施設で更新等が必要になると見込まれている。</a:t>
          </a:r>
          <a:endParaRPr kumimoji="1" lang="en-US" altLang="ja-JP" sz="1100">
            <a:latin typeface="ＭＳ Ｐゴシック" panose="020B0600070205080204" pitchFamily="50" charset="-128"/>
            <a:ea typeface="ＭＳ Ｐゴシック" panose="020B0600070205080204" pitchFamily="50" charset="-128"/>
          </a:endParaRPr>
        </a:p>
        <a:p>
          <a:r>
            <a:rPr kumimoji="1" lang="ja-JP" altLang="en-US" sz="1100">
              <a:latin typeface="ＭＳ Ｐゴシック" panose="020B0600070205080204" pitchFamily="50" charset="-128"/>
              <a:ea typeface="ＭＳ Ｐゴシック" panose="020B0600070205080204" pitchFamily="50" charset="-128"/>
            </a:rPr>
            <a:t>　今後の将来の財政負担を減らすには、施設更新時に施設の集約化、複合化、民間施設の活用等を行うことにより、施設総量の縮減と施設利用の効率化を推進していく必要がある。</a:t>
          </a:r>
        </a:p>
      </xdr:txBody>
    </xdr:sp>
    <xdr:clientData/>
  </xdr:twoCellAnchor>
  <xdr:oneCellAnchor>
    <xdr:from>
      <xdr:col>4</xdr:col>
      <xdr:colOff>174625</xdr:colOff>
      <xdr:row>23</xdr:row>
      <xdr:rowOff>47625</xdr:rowOff>
    </xdr:from>
    <xdr:ext cx="349839" cy="225703"/>
    <xdr:sp macro="" textlink="">
      <xdr:nvSpPr>
        <xdr:cNvPr id="49" name="テキスト ボックス 48"/>
        <xdr:cNvSpPr txBox="1"/>
      </xdr:nvSpPr>
      <xdr:spPr>
        <a:xfrm>
          <a:off x="1231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36</xdr:row>
      <xdr:rowOff>168275</xdr:rowOff>
    </xdr:from>
    <xdr:to>
      <xdr:col>27</xdr:col>
      <xdr:colOff>73025</xdr:colOff>
      <xdr:row>36</xdr:row>
      <xdr:rowOff>168275</xdr:rowOff>
    </xdr:to>
    <xdr:cxnSp macro="">
      <xdr:nvCxnSpPr>
        <xdr:cNvPr id="50" name="直線コネクタ 49"/>
        <xdr:cNvCxnSpPr/>
      </xdr:nvCxnSpPr>
      <xdr:spPr>
        <a:xfrm>
          <a:off x="1270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119536</xdr:colOff>
      <xdr:row>36</xdr:row>
      <xdr:rowOff>74474</xdr:rowOff>
    </xdr:from>
    <xdr:ext cx="410689" cy="225703"/>
    <xdr:sp macro="" textlink="">
      <xdr:nvSpPr>
        <xdr:cNvPr id="51" name="テキスト ボックス 50"/>
        <xdr:cNvSpPr txBox="1"/>
      </xdr:nvSpPr>
      <xdr:spPr>
        <a:xfrm>
          <a:off x="795811" y="7018199"/>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120.0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34</xdr:row>
      <xdr:rowOff>151342</xdr:rowOff>
    </xdr:from>
    <xdr:to>
      <xdr:col>27</xdr:col>
      <xdr:colOff>73025</xdr:colOff>
      <xdr:row>34</xdr:row>
      <xdr:rowOff>151342</xdr:rowOff>
    </xdr:to>
    <xdr:cxnSp macro="">
      <xdr:nvCxnSpPr>
        <xdr:cNvPr id="52" name="直線コネクタ 51"/>
        <xdr:cNvCxnSpPr/>
      </xdr:nvCxnSpPr>
      <xdr:spPr>
        <a:xfrm>
          <a:off x="1270000" y="675216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119536</xdr:colOff>
      <xdr:row>34</xdr:row>
      <xdr:rowOff>57541</xdr:rowOff>
    </xdr:from>
    <xdr:ext cx="410689" cy="225703"/>
    <xdr:sp macro="" textlink="">
      <xdr:nvSpPr>
        <xdr:cNvPr id="53" name="テキスト ボックス 52"/>
        <xdr:cNvSpPr txBox="1"/>
      </xdr:nvSpPr>
      <xdr:spPr>
        <a:xfrm>
          <a:off x="795811" y="6658366"/>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32</xdr:row>
      <xdr:rowOff>134408</xdr:rowOff>
    </xdr:from>
    <xdr:to>
      <xdr:col>27</xdr:col>
      <xdr:colOff>73025</xdr:colOff>
      <xdr:row>32</xdr:row>
      <xdr:rowOff>134408</xdr:rowOff>
    </xdr:to>
    <xdr:cxnSp macro="">
      <xdr:nvCxnSpPr>
        <xdr:cNvPr id="54" name="直線コネクタ 53"/>
        <xdr:cNvCxnSpPr/>
      </xdr:nvCxnSpPr>
      <xdr:spPr>
        <a:xfrm>
          <a:off x="1270000" y="639233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32</xdr:row>
      <xdr:rowOff>40607</xdr:rowOff>
    </xdr:from>
    <xdr:ext cx="359394" cy="225703"/>
    <xdr:sp macro="" textlink="">
      <xdr:nvSpPr>
        <xdr:cNvPr id="55" name="テキスト ボックス 54"/>
        <xdr:cNvSpPr txBox="1"/>
      </xdr:nvSpPr>
      <xdr:spPr>
        <a:xfrm>
          <a:off x="847106" y="6298532"/>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30</xdr:row>
      <xdr:rowOff>117475</xdr:rowOff>
    </xdr:from>
    <xdr:to>
      <xdr:col>27</xdr:col>
      <xdr:colOff>73025</xdr:colOff>
      <xdr:row>30</xdr:row>
      <xdr:rowOff>117475</xdr:rowOff>
    </xdr:to>
    <xdr:cxnSp macro="">
      <xdr:nvCxnSpPr>
        <xdr:cNvPr id="56" name="直線コネクタ 55"/>
        <xdr:cNvCxnSpPr/>
      </xdr:nvCxnSpPr>
      <xdr:spPr>
        <a:xfrm>
          <a:off x="1270000" y="60325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30</xdr:row>
      <xdr:rowOff>23674</xdr:rowOff>
    </xdr:from>
    <xdr:ext cx="359394" cy="225703"/>
    <xdr:sp macro="" textlink="">
      <xdr:nvSpPr>
        <xdr:cNvPr id="57" name="テキスト ボックス 56"/>
        <xdr:cNvSpPr txBox="1"/>
      </xdr:nvSpPr>
      <xdr:spPr>
        <a:xfrm>
          <a:off x="847106" y="59386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28</xdr:row>
      <xdr:rowOff>100542</xdr:rowOff>
    </xdr:from>
    <xdr:to>
      <xdr:col>27</xdr:col>
      <xdr:colOff>73025</xdr:colOff>
      <xdr:row>28</xdr:row>
      <xdr:rowOff>100542</xdr:rowOff>
    </xdr:to>
    <xdr:cxnSp macro="">
      <xdr:nvCxnSpPr>
        <xdr:cNvPr id="58" name="直線コネクタ 57"/>
        <xdr:cNvCxnSpPr/>
      </xdr:nvCxnSpPr>
      <xdr:spPr>
        <a:xfrm>
          <a:off x="1270000" y="567266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28</xdr:row>
      <xdr:rowOff>6741</xdr:rowOff>
    </xdr:from>
    <xdr:ext cx="359394" cy="225703"/>
    <xdr:sp macro="" textlink="">
      <xdr:nvSpPr>
        <xdr:cNvPr id="59" name="テキスト ボックス 58"/>
        <xdr:cNvSpPr txBox="1"/>
      </xdr:nvSpPr>
      <xdr:spPr>
        <a:xfrm>
          <a:off x="847106" y="5578866"/>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26</xdr:row>
      <xdr:rowOff>83608</xdr:rowOff>
    </xdr:from>
    <xdr:to>
      <xdr:col>27</xdr:col>
      <xdr:colOff>73025</xdr:colOff>
      <xdr:row>26</xdr:row>
      <xdr:rowOff>83608</xdr:rowOff>
    </xdr:to>
    <xdr:cxnSp macro="">
      <xdr:nvCxnSpPr>
        <xdr:cNvPr id="60" name="直線コネクタ 59"/>
        <xdr:cNvCxnSpPr/>
      </xdr:nvCxnSpPr>
      <xdr:spPr>
        <a:xfrm>
          <a:off x="1270000" y="531283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25</xdr:row>
      <xdr:rowOff>161257</xdr:rowOff>
    </xdr:from>
    <xdr:ext cx="359394" cy="225703"/>
    <xdr:sp macro="" textlink="">
      <xdr:nvSpPr>
        <xdr:cNvPr id="61" name="テキスト ボックス 60"/>
        <xdr:cNvSpPr txBox="1"/>
      </xdr:nvSpPr>
      <xdr:spPr>
        <a:xfrm>
          <a:off x="847106" y="5219032"/>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20.0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24</xdr:row>
      <xdr:rowOff>66675</xdr:rowOff>
    </xdr:to>
    <xdr:cxnSp macro="">
      <xdr:nvCxnSpPr>
        <xdr:cNvPr id="62" name="直線コネクタ 61"/>
        <xdr:cNvCxnSpPr/>
      </xdr:nvCxnSpPr>
      <xdr:spPr>
        <a:xfrm>
          <a:off x="1270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31628</xdr:colOff>
      <xdr:row>23</xdr:row>
      <xdr:rowOff>144324</xdr:rowOff>
    </xdr:from>
    <xdr:ext cx="308097" cy="225703"/>
    <xdr:sp macro="" textlink="">
      <xdr:nvSpPr>
        <xdr:cNvPr id="63" name="テキスト ボックス 62"/>
        <xdr:cNvSpPr txBox="1"/>
      </xdr:nvSpPr>
      <xdr:spPr>
        <a:xfrm>
          <a:off x="898403" y="4859199"/>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36</xdr:row>
      <xdr:rowOff>168275</xdr:rowOff>
    </xdr:to>
    <xdr:sp macro="" textlink="">
      <xdr:nvSpPr>
        <xdr:cNvPr id="64" name="有形固定資産減価償却率グラフ枠"/>
        <xdr:cNvSpPr/>
      </xdr:nvSpPr>
      <xdr:spPr>
        <a:xfrm>
          <a:off x="1270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83820</xdr:colOff>
      <xdr:row>27</xdr:row>
      <xdr:rowOff>47096</xdr:rowOff>
    </xdr:from>
    <xdr:to>
      <xdr:col>23</xdr:col>
      <xdr:colOff>85090</xdr:colOff>
      <xdr:row>33</xdr:row>
      <xdr:rowOff>99695</xdr:rowOff>
    </xdr:to>
    <xdr:cxnSp macro="">
      <xdr:nvCxnSpPr>
        <xdr:cNvPr id="65" name="直線コネクタ 64"/>
        <xdr:cNvCxnSpPr/>
      </xdr:nvCxnSpPr>
      <xdr:spPr>
        <a:xfrm flipV="1">
          <a:off x="4760595" y="5447771"/>
          <a:ext cx="1270" cy="108129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33</xdr:row>
      <xdr:rowOff>103522</xdr:rowOff>
    </xdr:from>
    <xdr:ext cx="405111" cy="259045"/>
    <xdr:sp macro="" textlink="">
      <xdr:nvSpPr>
        <xdr:cNvPr id="66" name="有形固定資産減価償却率最小値テキスト"/>
        <xdr:cNvSpPr txBox="1"/>
      </xdr:nvSpPr>
      <xdr:spPr>
        <a:xfrm>
          <a:off x="4813300" y="65328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87.6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33</xdr:row>
      <xdr:rowOff>99695</xdr:rowOff>
    </xdr:from>
    <xdr:to>
      <xdr:col>23</xdr:col>
      <xdr:colOff>174625</xdr:colOff>
      <xdr:row>33</xdr:row>
      <xdr:rowOff>99695</xdr:rowOff>
    </xdr:to>
    <xdr:cxnSp macro="">
      <xdr:nvCxnSpPr>
        <xdr:cNvPr id="67" name="直線コネクタ 66"/>
        <xdr:cNvCxnSpPr/>
      </xdr:nvCxnSpPr>
      <xdr:spPr>
        <a:xfrm>
          <a:off x="4673600" y="65290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25</xdr:row>
      <xdr:rowOff>165223</xdr:rowOff>
    </xdr:from>
    <xdr:ext cx="405111" cy="259045"/>
    <xdr:sp macro="" textlink="">
      <xdr:nvSpPr>
        <xdr:cNvPr id="68" name="有形固定資産減価償却率最大値テキスト"/>
        <xdr:cNvSpPr txBox="1"/>
      </xdr:nvSpPr>
      <xdr:spPr>
        <a:xfrm>
          <a:off x="4813300" y="522299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27</xdr:row>
      <xdr:rowOff>47096</xdr:rowOff>
    </xdr:from>
    <xdr:to>
      <xdr:col>23</xdr:col>
      <xdr:colOff>174625</xdr:colOff>
      <xdr:row>27</xdr:row>
      <xdr:rowOff>47096</xdr:rowOff>
    </xdr:to>
    <xdr:cxnSp macro="">
      <xdr:nvCxnSpPr>
        <xdr:cNvPr id="69" name="直線コネクタ 68"/>
        <xdr:cNvCxnSpPr/>
      </xdr:nvCxnSpPr>
      <xdr:spPr>
        <a:xfrm>
          <a:off x="4673600" y="54477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30</xdr:row>
      <xdr:rowOff>97278</xdr:rowOff>
    </xdr:from>
    <xdr:ext cx="405111" cy="259045"/>
    <xdr:sp macro="" textlink="">
      <xdr:nvSpPr>
        <xdr:cNvPr id="70" name="有形固定資産減価償却率平均値テキスト"/>
        <xdr:cNvSpPr txBox="1"/>
      </xdr:nvSpPr>
      <xdr:spPr>
        <a:xfrm>
          <a:off x="4813300" y="601230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30</xdr:row>
      <xdr:rowOff>118851</xdr:rowOff>
    </xdr:from>
    <xdr:to>
      <xdr:col>23</xdr:col>
      <xdr:colOff>136525</xdr:colOff>
      <xdr:row>31</xdr:row>
      <xdr:rowOff>49001</xdr:rowOff>
    </xdr:to>
    <xdr:sp macro="" textlink="">
      <xdr:nvSpPr>
        <xdr:cNvPr id="71" name="フローチャート: 判断 70"/>
        <xdr:cNvSpPr/>
      </xdr:nvSpPr>
      <xdr:spPr>
        <a:xfrm>
          <a:off x="4711700" y="60338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85725</xdr:colOff>
      <xdr:row>30</xdr:row>
      <xdr:rowOff>90064</xdr:rowOff>
    </xdr:from>
    <xdr:to>
      <xdr:col>19</xdr:col>
      <xdr:colOff>187325</xdr:colOff>
      <xdr:row>31</xdr:row>
      <xdr:rowOff>20214</xdr:rowOff>
    </xdr:to>
    <xdr:sp macro="" textlink="">
      <xdr:nvSpPr>
        <xdr:cNvPr id="72" name="フローチャート: 判断 71"/>
        <xdr:cNvSpPr/>
      </xdr:nvSpPr>
      <xdr:spPr>
        <a:xfrm>
          <a:off x="4000500" y="60050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85725</xdr:colOff>
      <xdr:row>30</xdr:row>
      <xdr:rowOff>50483</xdr:rowOff>
    </xdr:from>
    <xdr:to>
      <xdr:col>15</xdr:col>
      <xdr:colOff>187325</xdr:colOff>
      <xdr:row>30</xdr:row>
      <xdr:rowOff>152083</xdr:rowOff>
    </xdr:to>
    <xdr:sp macro="" textlink="">
      <xdr:nvSpPr>
        <xdr:cNvPr id="73" name="フローチャート: 判断 72"/>
        <xdr:cNvSpPr/>
      </xdr:nvSpPr>
      <xdr:spPr>
        <a:xfrm>
          <a:off x="3238500" y="59655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85725</xdr:colOff>
      <xdr:row>30</xdr:row>
      <xdr:rowOff>41487</xdr:rowOff>
    </xdr:from>
    <xdr:to>
      <xdr:col>11</xdr:col>
      <xdr:colOff>187325</xdr:colOff>
      <xdr:row>30</xdr:row>
      <xdr:rowOff>143087</xdr:rowOff>
    </xdr:to>
    <xdr:sp macro="" textlink="">
      <xdr:nvSpPr>
        <xdr:cNvPr id="74" name="フローチャート: 判断 73"/>
        <xdr:cNvSpPr/>
      </xdr:nvSpPr>
      <xdr:spPr>
        <a:xfrm>
          <a:off x="2476500" y="59565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85725</xdr:colOff>
      <xdr:row>29</xdr:row>
      <xdr:rowOff>169757</xdr:rowOff>
    </xdr:from>
    <xdr:to>
      <xdr:col>7</xdr:col>
      <xdr:colOff>187325</xdr:colOff>
      <xdr:row>30</xdr:row>
      <xdr:rowOff>99907</xdr:rowOff>
    </xdr:to>
    <xdr:sp macro="" textlink="">
      <xdr:nvSpPr>
        <xdr:cNvPr id="75" name="フローチャート: 判断 74"/>
        <xdr:cNvSpPr/>
      </xdr:nvSpPr>
      <xdr:spPr>
        <a:xfrm>
          <a:off x="1714500" y="59133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98425</xdr:colOff>
      <xdr:row>37</xdr:row>
      <xdr:rowOff>42724</xdr:rowOff>
    </xdr:from>
    <xdr:ext cx="762000" cy="225703"/>
    <xdr:sp macro="" textlink="">
      <xdr:nvSpPr>
        <xdr:cNvPr id="76" name="テキスト ボックス 75"/>
        <xdr:cNvSpPr txBox="1"/>
      </xdr:nvSpPr>
      <xdr:spPr>
        <a:xfrm>
          <a:off x="4584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149225</xdr:colOff>
      <xdr:row>37</xdr:row>
      <xdr:rowOff>42724</xdr:rowOff>
    </xdr:from>
    <xdr:ext cx="762000" cy="225703"/>
    <xdr:sp macro="" textlink="">
      <xdr:nvSpPr>
        <xdr:cNvPr id="77" name="テキスト ボックス 76"/>
        <xdr:cNvSpPr txBox="1"/>
      </xdr:nvSpPr>
      <xdr:spPr>
        <a:xfrm>
          <a:off x="3873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149225</xdr:colOff>
      <xdr:row>37</xdr:row>
      <xdr:rowOff>42724</xdr:rowOff>
    </xdr:from>
    <xdr:ext cx="762000" cy="225703"/>
    <xdr:sp macro="" textlink="">
      <xdr:nvSpPr>
        <xdr:cNvPr id="78" name="テキスト ボックス 77"/>
        <xdr:cNvSpPr txBox="1"/>
      </xdr:nvSpPr>
      <xdr:spPr>
        <a:xfrm>
          <a:off x="3111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149225</xdr:colOff>
      <xdr:row>37</xdr:row>
      <xdr:rowOff>42724</xdr:rowOff>
    </xdr:from>
    <xdr:ext cx="762000" cy="225703"/>
    <xdr:sp macro="" textlink="">
      <xdr:nvSpPr>
        <xdr:cNvPr id="79" name="テキスト ボックス 78"/>
        <xdr:cNvSpPr txBox="1"/>
      </xdr:nvSpPr>
      <xdr:spPr>
        <a:xfrm>
          <a:off x="2349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149225</xdr:colOff>
      <xdr:row>37</xdr:row>
      <xdr:rowOff>42724</xdr:rowOff>
    </xdr:from>
    <xdr:ext cx="762000" cy="225703"/>
    <xdr:sp macro="" textlink="">
      <xdr:nvSpPr>
        <xdr:cNvPr id="80" name="テキスト ボックス 79"/>
        <xdr:cNvSpPr txBox="1"/>
      </xdr:nvSpPr>
      <xdr:spPr>
        <a:xfrm>
          <a:off x="1587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H27</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29</xdr:row>
      <xdr:rowOff>128376</xdr:rowOff>
    </xdr:from>
    <xdr:to>
      <xdr:col>23</xdr:col>
      <xdr:colOff>136525</xdr:colOff>
      <xdr:row>30</xdr:row>
      <xdr:rowOff>58526</xdr:rowOff>
    </xdr:to>
    <xdr:sp macro="" textlink="">
      <xdr:nvSpPr>
        <xdr:cNvPr id="81" name="楕円 80"/>
        <xdr:cNvSpPr/>
      </xdr:nvSpPr>
      <xdr:spPr>
        <a:xfrm>
          <a:off x="4711700" y="58719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136525</xdr:colOff>
      <xdr:row>28</xdr:row>
      <xdr:rowOff>151253</xdr:rowOff>
    </xdr:from>
    <xdr:ext cx="405111" cy="259045"/>
    <xdr:sp macro="" textlink="">
      <xdr:nvSpPr>
        <xdr:cNvPr id="82" name="有形固定資産減価償却率該当値テキスト"/>
        <xdr:cNvSpPr txBox="1"/>
      </xdr:nvSpPr>
      <xdr:spPr>
        <a:xfrm>
          <a:off x="4813300" y="572337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85725</xdr:colOff>
      <xdr:row>29</xdr:row>
      <xdr:rowOff>99589</xdr:rowOff>
    </xdr:from>
    <xdr:to>
      <xdr:col>19</xdr:col>
      <xdr:colOff>187325</xdr:colOff>
      <xdr:row>30</xdr:row>
      <xdr:rowOff>29739</xdr:rowOff>
    </xdr:to>
    <xdr:sp macro="" textlink="">
      <xdr:nvSpPr>
        <xdr:cNvPr id="83" name="楕円 82"/>
        <xdr:cNvSpPr/>
      </xdr:nvSpPr>
      <xdr:spPr>
        <a:xfrm>
          <a:off x="4000500" y="58431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136525</xdr:colOff>
      <xdr:row>29</xdr:row>
      <xdr:rowOff>150389</xdr:rowOff>
    </xdr:from>
    <xdr:to>
      <xdr:col>23</xdr:col>
      <xdr:colOff>85725</xdr:colOff>
      <xdr:row>30</xdr:row>
      <xdr:rowOff>7726</xdr:rowOff>
    </xdr:to>
    <xdr:cxnSp macro="">
      <xdr:nvCxnSpPr>
        <xdr:cNvPr id="84" name="直線コネクタ 83"/>
        <xdr:cNvCxnSpPr/>
      </xdr:nvCxnSpPr>
      <xdr:spPr>
        <a:xfrm>
          <a:off x="4051300" y="5893964"/>
          <a:ext cx="711200" cy="287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85725</xdr:colOff>
      <xdr:row>29</xdr:row>
      <xdr:rowOff>90593</xdr:rowOff>
    </xdr:from>
    <xdr:to>
      <xdr:col>15</xdr:col>
      <xdr:colOff>187325</xdr:colOff>
      <xdr:row>30</xdr:row>
      <xdr:rowOff>20743</xdr:rowOff>
    </xdr:to>
    <xdr:sp macro="" textlink="">
      <xdr:nvSpPr>
        <xdr:cNvPr id="85" name="楕円 84"/>
        <xdr:cNvSpPr/>
      </xdr:nvSpPr>
      <xdr:spPr>
        <a:xfrm>
          <a:off x="3238500" y="58341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136525</xdr:colOff>
      <xdr:row>29</xdr:row>
      <xdr:rowOff>141393</xdr:rowOff>
    </xdr:from>
    <xdr:to>
      <xdr:col>19</xdr:col>
      <xdr:colOff>136525</xdr:colOff>
      <xdr:row>29</xdr:row>
      <xdr:rowOff>150389</xdr:rowOff>
    </xdr:to>
    <xdr:cxnSp macro="">
      <xdr:nvCxnSpPr>
        <xdr:cNvPr id="86" name="直線コネクタ 85"/>
        <xdr:cNvCxnSpPr/>
      </xdr:nvCxnSpPr>
      <xdr:spPr>
        <a:xfrm>
          <a:off x="3289300" y="5884968"/>
          <a:ext cx="762000" cy="89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85725</xdr:colOff>
      <xdr:row>29</xdr:row>
      <xdr:rowOff>94192</xdr:rowOff>
    </xdr:from>
    <xdr:to>
      <xdr:col>11</xdr:col>
      <xdr:colOff>187325</xdr:colOff>
      <xdr:row>30</xdr:row>
      <xdr:rowOff>24342</xdr:rowOff>
    </xdr:to>
    <xdr:sp macro="" textlink="">
      <xdr:nvSpPr>
        <xdr:cNvPr id="87" name="楕円 86"/>
        <xdr:cNvSpPr/>
      </xdr:nvSpPr>
      <xdr:spPr>
        <a:xfrm>
          <a:off x="2476500" y="58377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136525</xdr:colOff>
      <xdr:row>29</xdr:row>
      <xdr:rowOff>141393</xdr:rowOff>
    </xdr:from>
    <xdr:to>
      <xdr:col>15</xdr:col>
      <xdr:colOff>136525</xdr:colOff>
      <xdr:row>29</xdr:row>
      <xdr:rowOff>144992</xdr:rowOff>
    </xdr:to>
    <xdr:cxnSp macro="">
      <xdr:nvCxnSpPr>
        <xdr:cNvPr id="88" name="直線コネクタ 87"/>
        <xdr:cNvCxnSpPr/>
      </xdr:nvCxnSpPr>
      <xdr:spPr>
        <a:xfrm flipV="1">
          <a:off x="2527300" y="5884968"/>
          <a:ext cx="762000" cy="35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85725</xdr:colOff>
      <xdr:row>29</xdr:row>
      <xdr:rowOff>97790</xdr:rowOff>
    </xdr:from>
    <xdr:to>
      <xdr:col>7</xdr:col>
      <xdr:colOff>187325</xdr:colOff>
      <xdr:row>30</xdr:row>
      <xdr:rowOff>27940</xdr:rowOff>
    </xdr:to>
    <xdr:sp macro="" textlink="">
      <xdr:nvSpPr>
        <xdr:cNvPr id="89" name="楕円 88"/>
        <xdr:cNvSpPr/>
      </xdr:nvSpPr>
      <xdr:spPr>
        <a:xfrm>
          <a:off x="1714500" y="58413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136525</xdr:colOff>
      <xdr:row>29</xdr:row>
      <xdr:rowOff>144992</xdr:rowOff>
    </xdr:from>
    <xdr:to>
      <xdr:col>11</xdr:col>
      <xdr:colOff>136525</xdr:colOff>
      <xdr:row>29</xdr:row>
      <xdr:rowOff>148590</xdr:rowOff>
    </xdr:to>
    <xdr:cxnSp macro="">
      <xdr:nvCxnSpPr>
        <xdr:cNvPr id="90" name="直線コネクタ 89"/>
        <xdr:cNvCxnSpPr/>
      </xdr:nvCxnSpPr>
      <xdr:spPr>
        <a:xfrm flipV="1">
          <a:off x="1765300" y="5888567"/>
          <a:ext cx="762000" cy="35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111769</xdr:colOff>
      <xdr:row>31</xdr:row>
      <xdr:rowOff>11341</xdr:rowOff>
    </xdr:from>
    <xdr:ext cx="405111" cy="259045"/>
    <xdr:sp macro="" textlink="">
      <xdr:nvSpPr>
        <xdr:cNvPr id="91" name="n_1aveValue有形固定資産減価償却率"/>
        <xdr:cNvSpPr txBox="1"/>
      </xdr:nvSpPr>
      <xdr:spPr>
        <a:xfrm>
          <a:off x="3836044" y="60978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30</xdr:row>
      <xdr:rowOff>143210</xdr:rowOff>
    </xdr:from>
    <xdr:ext cx="405111" cy="259045"/>
    <xdr:sp macro="" textlink="">
      <xdr:nvSpPr>
        <xdr:cNvPr id="92" name="n_2aveValue有形固定資産減価償却率"/>
        <xdr:cNvSpPr txBox="1"/>
      </xdr:nvSpPr>
      <xdr:spPr>
        <a:xfrm>
          <a:off x="3086744" y="605823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30</xdr:row>
      <xdr:rowOff>134214</xdr:rowOff>
    </xdr:from>
    <xdr:ext cx="405111" cy="259045"/>
    <xdr:sp macro="" textlink="">
      <xdr:nvSpPr>
        <xdr:cNvPr id="93" name="n_3aveValue有形固定資産減価償却率"/>
        <xdr:cNvSpPr txBox="1"/>
      </xdr:nvSpPr>
      <xdr:spPr>
        <a:xfrm>
          <a:off x="2324744" y="604923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124469</xdr:colOff>
      <xdr:row>30</xdr:row>
      <xdr:rowOff>91034</xdr:rowOff>
    </xdr:from>
    <xdr:ext cx="405111" cy="259045"/>
    <xdr:sp macro="" textlink="">
      <xdr:nvSpPr>
        <xdr:cNvPr id="94" name="n_4aveValue有形固定資産減価償却率"/>
        <xdr:cNvSpPr txBox="1"/>
      </xdr:nvSpPr>
      <xdr:spPr>
        <a:xfrm>
          <a:off x="1562744" y="600605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111769</xdr:colOff>
      <xdr:row>28</xdr:row>
      <xdr:rowOff>46266</xdr:rowOff>
    </xdr:from>
    <xdr:ext cx="405111" cy="259045"/>
    <xdr:sp macro="" textlink="">
      <xdr:nvSpPr>
        <xdr:cNvPr id="95" name="n_1mainValue有形固定資産減価償却率"/>
        <xdr:cNvSpPr txBox="1"/>
      </xdr:nvSpPr>
      <xdr:spPr>
        <a:xfrm>
          <a:off x="3836044" y="56183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28</xdr:row>
      <xdr:rowOff>37270</xdr:rowOff>
    </xdr:from>
    <xdr:ext cx="405111" cy="259045"/>
    <xdr:sp macro="" textlink="">
      <xdr:nvSpPr>
        <xdr:cNvPr id="96" name="n_2mainValue有形固定資産減価償却率"/>
        <xdr:cNvSpPr txBox="1"/>
      </xdr:nvSpPr>
      <xdr:spPr>
        <a:xfrm>
          <a:off x="3086744" y="560939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28</xdr:row>
      <xdr:rowOff>40869</xdr:rowOff>
    </xdr:from>
    <xdr:ext cx="405111" cy="259045"/>
    <xdr:sp macro="" textlink="">
      <xdr:nvSpPr>
        <xdr:cNvPr id="97" name="n_3mainValue有形固定資産減価償却率"/>
        <xdr:cNvSpPr txBox="1"/>
      </xdr:nvSpPr>
      <xdr:spPr>
        <a:xfrm>
          <a:off x="2324744" y="561299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124469</xdr:colOff>
      <xdr:row>28</xdr:row>
      <xdr:rowOff>44467</xdr:rowOff>
    </xdr:from>
    <xdr:ext cx="405111" cy="259045"/>
    <xdr:sp macro="" textlink="">
      <xdr:nvSpPr>
        <xdr:cNvPr id="98" name="n_4mainValue有形固定資産減価償却率"/>
        <xdr:cNvSpPr txBox="1"/>
      </xdr:nvSpPr>
      <xdr:spPr>
        <a:xfrm>
          <a:off x="1562744" y="56165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20</xdr:row>
      <xdr:rowOff>149225</xdr:rowOff>
    </xdr:from>
    <xdr:to>
      <xdr:col>80</xdr:col>
      <xdr:colOff>9525</xdr:colOff>
      <xdr:row>22</xdr:row>
      <xdr:rowOff>28575</xdr:rowOff>
    </xdr:to>
    <xdr:sp macro="" textlink="">
      <xdr:nvSpPr>
        <xdr:cNvPr id="99" name="正方形/長方形 98"/>
        <xdr:cNvSpPr/>
      </xdr:nvSpPr>
      <xdr:spPr>
        <a:xfrm>
          <a:off x="11303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（参考）債務償還比率</a:t>
          </a:r>
        </a:p>
      </xdr:txBody>
    </xdr:sp>
    <xdr:clientData/>
  </xdr:twoCellAnchor>
  <xdr:twoCellAnchor>
    <xdr:from>
      <xdr:col>63</xdr:col>
      <xdr:colOff>76468</xdr:colOff>
      <xdr:row>22</xdr:row>
      <xdr:rowOff>81217</xdr:rowOff>
    </xdr:from>
    <xdr:to>
      <xdr:col>68</xdr:col>
      <xdr:colOff>158482</xdr:colOff>
      <xdr:row>24</xdr:row>
      <xdr:rowOff>14034</xdr:rowOff>
    </xdr:to>
    <xdr:sp macro="" textlink="">
      <xdr:nvSpPr>
        <xdr:cNvPr id="100" name="正方形/長方形 99"/>
        <xdr:cNvSpPr/>
      </xdr:nvSpPr>
      <xdr:spPr>
        <a:xfrm>
          <a:off x="12373243" y="4624642"/>
          <a:ext cx="1034514"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債務償還比率</a:t>
          </a:r>
        </a:p>
      </xdr:txBody>
    </xdr:sp>
    <xdr:clientData/>
  </xdr:twoCellAnchor>
  <xdr:twoCellAnchor>
    <xdr:from>
      <xdr:col>70</xdr:col>
      <xdr:colOff>187865</xdr:colOff>
      <xdr:row>22</xdr:row>
      <xdr:rowOff>64546</xdr:rowOff>
    </xdr:from>
    <xdr:to>
      <xdr:col>75</xdr:col>
      <xdr:colOff>174084</xdr:colOff>
      <xdr:row>24</xdr:row>
      <xdr:rowOff>30705</xdr:rowOff>
    </xdr:to>
    <xdr:sp macro="" textlink="">
      <xdr:nvSpPr>
        <xdr:cNvPr id="101" name="正方形/長方形 100"/>
        <xdr:cNvSpPr/>
      </xdr:nvSpPr>
      <xdr:spPr>
        <a:xfrm>
          <a:off x="13818140" y="4607971"/>
          <a:ext cx="938719"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[ 530.1</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79</xdr:col>
      <xdr:colOff>149225</xdr:colOff>
      <xdr:row>21</xdr:row>
      <xdr:rowOff>57150</xdr:rowOff>
    </xdr:from>
    <xdr:to>
      <xdr:col>87</xdr:col>
      <xdr:colOff>149225</xdr:colOff>
      <xdr:row>22</xdr:row>
      <xdr:rowOff>92075</xdr:rowOff>
    </xdr:to>
    <xdr:sp macro="" textlink="">
      <xdr:nvSpPr>
        <xdr:cNvPr id="102" name="正方形/長方形 101"/>
        <xdr:cNvSpPr/>
      </xdr:nvSpPr>
      <xdr:spPr>
        <a:xfrm>
          <a:off x="15494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79</xdr:col>
      <xdr:colOff>149225</xdr:colOff>
      <xdr:row>22</xdr:row>
      <xdr:rowOff>28575</xdr:rowOff>
    </xdr:from>
    <xdr:to>
      <xdr:col>87</xdr:col>
      <xdr:colOff>149225</xdr:colOff>
      <xdr:row>23</xdr:row>
      <xdr:rowOff>111125</xdr:rowOff>
    </xdr:to>
    <xdr:sp macro="" textlink="">
      <xdr:nvSpPr>
        <xdr:cNvPr id="103" name="正方形/長方形 102"/>
        <xdr:cNvSpPr/>
      </xdr:nvSpPr>
      <xdr:spPr>
        <a:xfrm>
          <a:off x="15494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87</xdr:col>
      <xdr:colOff>149225</xdr:colOff>
      <xdr:row>21</xdr:row>
      <xdr:rowOff>57150</xdr:rowOff>
    </xdr:from>
    <xdr:to>
      <xdr:col>95</xdr:col>
      <xdr:colOff>149225</xdr:colOff>
      <xdr:row>22</xdr:row>
      <xdr:rowOff>92075</xdr:rowOff>
    </xdr:to>
    <xdr:sp macro="" textlink="">
      <xdr:nvSpPr>
        <xdr:cNvPr id="104" name="正方形/長方形 103"/>
        <xdr:cNvSpPr/>
      </xdr:nvSpPr>
      <xdr:spPr>
        <a:xfrm>
          <a:off x="17018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87</xdr:col>
      <xdr:colOff>149225</xdr:colOff>
      <xdr:row>22</xdr:row>
      <xdr:rowOff>28575</xdr:rowOff>
    </xdr:from>
    <xdr:to>
      <xdr:col>95</xdr:col>
      <xdr:colOff>149225</xdr:colOff>
      <xdr:row>23</xdr:row>
      <xdr:rowOff>111125</xdr:rowOff>
    </xdr:to>
    <xdr:sp macro="" textlink="">
      <xdr:nvSpPr>
        <xdr:cNvPr id="105" name="正方形/長方形 104"/>
        <xdr:cNvSpPr/>
      </xdr:nvSpPr>
      <xdr:spPr>
        <a:xfrm>
          <a:off x="17018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85725</xdr:colOff>
      <xdr:row>21</xdr:row>
      <xdr:rowOff>57150</xdr:rowOff>
    </xdr:from>
    <xdr:to>
      <xdr:col>104</xdr:col>
      <xdr:colOff>85725</xdr:colOff>
      <xdr:row>22</xdr:row>
      <xdr:rowOff>92075</xdr:rowOff>
    </xdr:to>
    <xdr:sp macro="" textlink="">
      <xdr:nvSpPr>
        <xdr:cNvPr id="106" name="正方形/長方形 105"/>
        <xdr:cNvSpPr/>
      </xdr:nvSpPr>
      <xdr:spPr>
        <a:xfrm>
          <a:off x="18669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山形県平均</a:t>
          </a:r>
        </a:p>
      </xdr:txBody>
    </xdr:sp>
    <xdr:clientData/>
  </xdr:twoCellAnchor>
  <xdr:twoCellAnchor>
    <xdr:from>
      <xdr:col>96</xdr:col>
      <xdr:colOff>85725</xdr:colOff>
      <xdr:row>22</xdr:row>
      <xdr:rowOff>28575</xdr:rowOff>
    </xdr:from>
    <xdr:to>
      <xdr:col>104</xdr:col>
      <xdr:colOff>85725</xdr:colOff>
      <xdr:row>23</xdr:row>
      <xdr:rowOff>111125</xdr:rowOff>
    </xdr:to>
    <xdr:sp macro="" textlink="">
      <xdr:nvSpPr>
        <xdr:cNvPr id="107" name="正方形/長方形 106"/>
        <xdr:cNvSpPr/>
      </xdr:nvSpPr>
      <xdr:spPr>
        <a:xfrm>
          <a:off x="18669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57</xdr:col>
      <xdr:colOff>149225</xdr:colOff>
      <xdr:row>24</xdr:row>
      <xdr:rowOff>66675</xdr:rowOff>
    </xdr:from>
    <xdr:to>
      <xdr:col>80</xdr:col>
      <xdr:colOff>9525</xdr:colOff>
      <xdr:row>36</xdr:row>
      <xdr:rowOff>168275</xdr:rowOff>
    </xdr:to>
    <xdr:sp macro="" textlink="">
      <xdr:nvSpPr>
        <xdr:cNvPr id="108" name="正方形/長方形 107"/>
        <xdr:cNvSpPr/>
      </xdr:nvSpPr>
      <xdr:spPr>
        <a:xfrm>
          <a:off x="11303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66675</xdr:rowOff>
    </xdr:from>
    <xdr:to>
      <xdr:col>106</xdr:col>
      <xdr:colOff>85725</xdr:colOff>
      <xdr:row>36</xdr:row>
      <xdr:rowOff>168275</xdr:rowOff>
    </xdr:to>
    <xdr:sp macro="" textlink="">
      <xdr:nvSpPr>
        <xdr:cNvPr id="109" name="正方形/長方形 108"/>
        <xdr:cNvSpPr/>
      </xdr:nvSpPr>
      <xdr:spPr>
        <a:xfrm>
          <a:off x="15811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130175</xdr:rowOff>
    </xdr:from>
    <xdr:to>
      <xdr:col>105</xdr:col>
      <xdr:colOff>85725</xdr:colOff>
      <xdr:row>26</xdr:row>
      <xdr:rowOff>41275</xdr:rowOff>
    </xdr:to>
    <xdr:sp macro="" textlink="">
      <xdr:nvSpPr>
        <xdr:cNvPr id="110" name="正方形/長方形 109"/>
        <xdr:cNvSpPr/>
      </xdr:nvSpPr>
      <xdr:spPr>
        <a:xfrm>
          <a:off x="15811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債務償還比率の分析欄</a:t>
          </a:r>
        </a:p>
      </xdr:txBody>
    </xdr:sp>
    <xdr:clientData/>
  </xdr:twoCellAnchor>
  <xdr:twoCellAnchor>
    <xdr:from>
      <xdr:col>81</xdr:col>
      <xdr:colOff>161925</xdr:colOff>
      <xdr:row>26</xdr:row>
      <xdr:rowOff>15875</xdr:rowOff>
    </xdr:from>
    <xdr:to>
      <xdr:col>105</xdr:col>
      <xdr:colOff>149225</xdr:colOff>
      <xdr:row>36</xdr:row>
      <xdr:rowOff>79375</xdr:rowOff>
    </xdr:to>
    <xdr:sp macro="" textlink="" fLocksText="0">
      <xdr:nvSpPr>
        <xdr:cNvPr id="111" name="テキスト ボックス 110"/>
        <xdr:cNvSpPr txBox="1"/>
      </xdr:nvSpPr>
      <xdr:spPr>
        <a:xfrm>
          <a:off x="15887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依然として類似団体内平均値を上回っているが、地方債残高が減少したことにより、その差は小さくなっている。今後地方債の新規発行を抑制していくことにより低下していくものと見込まれる。</a:t>
          </a:r>
          <a:endParaRPr kumimoji="1" lang="en-US" altLang="ja-JP" sz="1100">
            <a:latin typeface="ＭＳ Ｐゴシック" panose="020B0600070205080204" pitchFamily="50" charset="-128"/>
            <a:ea typeface="ＭＳ Ｐゴシック" panose="020B0600070205080204" pitchFamily="50" charset="-128"/>
          </a:endParaRPr>
        </a:p>
        <a:p>
          <a:endParaRPr kumimoji="1" lang="ja-JP" altLang="en-US" sz="1100">
            <a:latin typeface="ＭＳ Ｐゴシック" panose="020B0600070205080204" pitchFamily="50" charset="-128"/>
            <a:ea typeface="ＭＳ Ｐゴシック" panose="020B0600070205080204" pitchFamily="50" charset="-128"/>
          </a:endParaRPr>
        </a:p>
      </xdr:txBody>
    </xdr:sp>
    <xdr:clientData/>
  </xdr:twoCellAnchor>
  <xdr:oneCellAnchor>
    <xdr:from>
      <xdr:col>57</xdr:col>
      <xdr:colOff>111125</xdr:colOff>
      <xdr:row>23</xdr:row>
      <xdr:rowOff>47625</xdr:rowOff>
    </xdr:from>
    <xdr:ext cx="349839" cy="225703"/>
    <xdr:sp macro="" textlink="">
      <xdr:nvSpPr>
        <xdr:cNvPr id="112" name="テキスト ボックス 111"/>
        <xdr:cNvSpPr txBox="1"/>
      </xdr:nvSpPr>
      <xdr:spPr>
        <a:xfrm>
          <a:off x="11264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36</xdr:row>
      <xdr:rowOff>168275</xdr:rowOff>
    </xdr:from>
    <xdr:to>
      <xdr:col>80</xdr:col>
      <xdr:colOff>9525</xdr:colOff>
      <xdr:row>36</xdr:row>
      <xdr:rowOff>168275</xdr:rowOff>
    </xdr:to>
    <xdr:cxnSp macro="">
      <xdr:nvCxnSpPr>
        <xdr:cNvPr id="113" name="直線コネクタ 112"/>
        <xdr:cNvCxnSpPr/>
      </xdr:nvCxnSpPr>
      <xdr:spPr>
        <a:xfrm>
          <a:off x="11303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36</xdr:row>
      <xdr:rowOff>74474</xdr:rowOff>
    </xdr:from>
    <xdr:ext cx="482824" cy="225703"/>
    <xdr:sp macro="" textlink="">
      <xdr:nvSpPr>
        <xdr:cNvPr id="114" name="テキスト ボックス 113"/>
        <xdr:cNvSpPr txBox="1"/>
      </xdr:nvSpPr>
      <xdr:spPr>
        <a:xfrm>
          <a:off x="10756676" y="7018199"/>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1,500.0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34</xdr:row>
      <xdr:rowOff>151342</xdr:rowOff>
    </xdr:from>
    <xdr:to>
      <xdr:col>80</xdr:col>
      <xdr:colOff>9525</xdr:colOff>
      <xdr:row>34</xdr:row>
      <xdr:rowOff>151342</xdr:rowOff>
    </xdr:to>
    <xdr:cxnSp macro="">
      <xdr:nvCxnSpPr>
        <xdr:cNvPr id="115" name="直線コネクタ 114"/>
        <xdr:cNvCxnSpPr/>
      </xdr:nvCxnSpPr>
      <xdr:spPr>
        <a:xfrm>
          <a:off x="11303000" y="675216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34</xdr:row>
      <xdr:rowOff>57541</xdr:rowOff>
    </xdr:from>
    <xdr:ext cx="482824" cy="225703"/>
    <xdr:sp macro="" textlink="">
      <xdr:nvSpPr>
        <xdr:cNvPr id="116" name="テキスト ボックス 115"/>
        <xdr:cNvSpPr txBox="1"/>
      </xdr:nvSpPr>
      <xdr:spPr>
        <a:xfrm>
          <a:off x="10756676" y="6658366"/>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1,200.0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32</xdr:row>
      <xdr:rowOff>134408</xdr:rowOff>
    </xdr:from>
    <xdr:to>
      <xdr:col>80</xdr:col>
      <xdr:colOff>9525</xdr:colOff>
      <xdr:row>32</xdr:row>
      <xdr:rowOff>134408</xdr:rowOff>
    </xdr:to>
    <xdr:cxnSp macro="">
      <xdr:nvCxnSpPr>
        <xdr:cNvPr id="117" name="直線コネクタ 116"/>
        <xdr:cNvCxnSpPr/>
      </xdr:nvCxnSpPr>
      <xdr:spPr>
        <a:xfrm>
          <a:off x="11303000" y="639233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32</xdr:row>
      <xdr:rowOff>40607</xdr:rowOff>
    </xdr:from>
    <xdr:ext cx="410689" cy="225703"/>
    <xdr:sp macro="" textlink="">
      <xdr:nvSpPr>
        <xdr:cNvPr id="118" name="テキスト ボックス 117"/>
        <xdr:cNvSpPr txBox="1"/>
      </xdr:nvSpPr>
      <xdr:spPr>
        <a:xfrm>
          <a:off x="10828811" y="6298532"/>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900.0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30</xdr:row>
      <xdr:rowOff>117475</xdr:rowOff>
    </xdr:from>
    <xdr:to>
      <xdr:col>80</xdr:col>
      <xdr:colOff>9525</xdr:colOff>
      <xdr:row>30</xdr:row>
      <xdr:rowOff>117475</xdr:rowOff>
    </xdr:to>
    <xdr:cxnSp macro="">
      <xdr:nvCxnSpPr>
        <xdr:cNvPr id="119" name="直線コネクタ 118"/>
        <xdr:cNvCxnSpPr/>
      </xdr:nvCxnSpPr>
      <xdr:spPr>
        <a:xfrm>
          <a:off x="11303000" y="60325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30</xdr:row>
      <xdr:rowOff>23674</xdr:rowOff>
    </xdr:from>
    <xdr:ext cx="410689" cy="225703"/>
    <xdr:sp macro="" textlink="">
      <xdr:nvSpPr>
        <xdr:cNvPr id="120" name="テキスト ボックス 119"/>
        <xdr:cNvSpPr txBox="1"/>
      </xdr:nvSpPr>
      <xdr:spPr>
        <a:xfrm>
          <a:off x="10828811" y="5938699"/>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28</xdr:row>
      <xdr:rowOff>100542</xdr:rowOff>
    </xdr:from>
    <xdr:to>
      <xdr:col>80</xdr:col>
      <xdr:colOff>9525</xdr:colOff>
      <xdr:row>28</xdr:row>
      <xdr:rowOff>100542</xdr:rowOff>
    </xdr:to>
    <xdr:cxnSp macro="">
      <xdr:nvCxnSpPr>
        <xdr:cNvPr id="121" name="直線コネクタ 120"/>
        <xdr:cNvCxnSpPr/>
      </xdr:nvCxnSpPr>
      <xdr:spPr>
        <a:xfrm>
          <a:off x="11303000" y="567266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28</xdr:row>
      <xdr:rowOff>6741</xdr:rowOff>
    </xdr:from>
    <xdr:ext cx="410689" cy="225703"/>
    <xdr:sp macro="" textlink="">
      <xdr:nvSpPr>
        <xdr:cNvPr id="122" name="テキスト ボックス 121"/>
        <xdr:cNvSpPr txBox="1"/>
      </xdr:nvSpPr>
      <xdr:spPr>
        <a:xfrm>
          <a:off x="10828811" y="5578866"/>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300.0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26</xdr:row>
      <xdr:rowOff>83608</xdr:rowOff>
    </xdr:from>
    <xdr:to>
      <xdr:col>80</xdr:col>
      <xdr:colOff>9525</xdr:colOff>
      <xdr:row>26</xdr:row>
      <xdr:rowOff>83608</xdr:rowOff>
    </xdr:to>
    <xdr:cxnSp macro="">
      <xdr:nvCxnSpPr>
        <xdr:cNvPr id="123" name="直線コネクタ 122"/>
        <xdr:cNvCxnSpPr/>
      </xdr:nvCxnSpPr>
      <xdr:spPr>
        <a:xfrm>
          <a:off x="11303000" y="531283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25</xdr:row>
      <xdr:rowOff>161257</xdr:rowOff>
    </xdr:from>
    <xdr:ext cx="308097" cy="225703"/>
    <xdr:sp macro="" textlink="">
      <xdr:nvSpPr>
        <xdr:cNvPr id="124" name="テキスト ボックス 123"/>
        <xdr:cNvSpPr txBox="1"/>
      </xdr:nvSpPr>
      <xdr:spPr>
        <a:xfrm>
          <a:off x="10931403" y="5219032"/>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24</xdr:row>
      <xdr:rowOff>66675</xdr:rowOff>
    </xdr:to>
    <xdr:cxnSp macro="">
      <xdr:nvCxnSpPr>
        <xdr:cNvPr id="125" name="直線コネクタ 124"/>
        <xdr:cNvCxnSpPr/>
      </xdr:nvCxnSpPr>
      <xdr:spPr>
        <a:xfrm>
          <a:off x="11303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149225</xdr:colOff>
      <xdr:row>24</xdr:row>
      <xdr:rowOff>66675</xdr:rowOff>
    </xdr:from>
    <xdr:to>
      <xdr:col>80</xdr:col>
      <xdr:colOff>9525</xdr:colOff>
      <xdr:row>36</xdr:row>
      <xdr:rowOff>168275</xdr:rowOff>
    </xdr:to>
    <xdr:sp macro="" textlink="">
      <xdr:nvSpPr>
        <xdr:cNvPr id="126" name="債務償還比率グラフ枠"/>
        <xdr:cNvSpPr/>
      </xdr:nvSpPr>
      <xdr:spPr>
        <a:xfrm>
          <a:off x="11303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xdr:colOff>
      <xdr:row>26</xdr:row>
      <xdr:rowOff>83608</xdr:rowOff>
    </xdr:from>
    <xdr:to>
      <xdr:col>76</xdr:col>
      <xdr:colOff>21589</xdr:colOff>
      <xdr:row>35</xdr:row>
      <xdr:rowOff>402</xdr:rowOff>
    </xdr:to>
    <xdr:cxnSp macro="">
      <xdr:nvCxnSpPr>
        <xdr:cNvPr id="127" name="直線コネクタ 126"/>
        <xdr:cNvCxnSpPr/>
      </xdr:nvCxnSpPr>
      <xdr:spPr>
        <a:xfrm flipV="1">
          <a:off x="14793595" y="5312833"/>
          <a:ext cx="1269" cy="145984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35</xdr:row>
      <xdr:rowOff>4229</xdr:rowOff>
    </xdr:from>
    <xdr:ext cx="560923" cy="259045"/>
    <xdr:sp macro="" textlink="">
      <xdr:nvSpPr>
        <xdr:cNvPr id="128" name="債務償還比率最小値テキスト"/>
        <xdr:cNvSpPr txBox="1"/>
      </xdr:nvSpPr>
      <xdr:spPr>
        <a:xfrm>
          <a:off x="14846300" y="6776504"/>
          <a:ext cx="56092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1,217.1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35</xdr:row>
      <xdr:rowOff>402</xdr:rowOff>
    </xdr:from>
    <xdr:to>
      <xdr:col>76</xdr:col>
      <xdr:colOff>111125</xdr:colOff>
      <xdr:row>35</xdr:row>
      <xdr:rowOff>402</xdr:rowOff>
    </xdr:to>
    <xdr:cxnSp macro="">
      <xdr:nvCxnSpPr>
        <xdr:cNvPr id="129" name="直線コネクタ 128"/>
        <xdr:cNvCxnSpPr/>
      </xdr:nvCxnSpPr>
      <xdr:spPr>
        <a:xfrm>
          <a:off x="14706600" y="67726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25</xdr:row>
      <xdr:rowOff>30285</xdr:rowOff>
    </xdr:from>
    <xdr:ext cx="340478" cy="259045"/>
    <xdr:sp macro="" textlink="">
      <xdr:nvSpPr>
        <xdr:cNvPr id="130" name="債務償還比率最大値テキスト"/>
        <xdr:cNvSpPr txBox="1"/>
      </xdr:nvSpPr>
      <xdr:spPr>
        <a:xfrm>
          <a:off x="14846300" y="5088060"/>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26</xdr:row>
      <xdr:rowOff>83608</xdr:rowOff>
    </xdr:from>
    <xdr:to>
      <xdr:col>76</xdr:col>
      <xdr:colOff>111125</xdr:colOff>
      <xdr:row>26</xdr:row>
      <xdr:rowOff>83608</xdr:rowOff>
    </xdr:to>
    <xdr:cxnSp macro="">
      <xdr:nvCxnSpPr>
        <xdr:cNvPr id="131" name="直線コネクタ 130"/>
        <xdr:cNvCxnSpPr/>
      </xdr:nvCxnSpPr>
      <xdr:spPr>
        <a:xfrm>
          <a:off x="14706600" y="53128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28</xdr:row>
      <xdr:rowOff>108912</xdr:rowOff>
    </xdr:from>
    <xdr:ext cx="469744" cy="259045"/>
    <xdr:sp macro="" textlink="">
      <xdr:nvSpPr>
        <xdr:cNvPr id="132" name="債務償還比率平均値テキスト"/>
        <xdr:cNvSpPr txBox="1"/>
      </xdr:nvSpPr>
      <xdr:spPr>
        <a:xfrm>
          <a:off x="14846300" y="568103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473.2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29</xdr:row>
      <xdr:rowOff>86035</xdr:rowOff>
    </xdr:from>
    <xdr:to>
      <xdr:col>76</xdr:col>
      <xdr:colOff>73025</xdr:colOff>
      <xdr:row>30</xdr:row>
      <xdr:rowOff>16185</xdr:rowOff>
    </xdr:to>
    <xdr:sp macro="" textlink="">
      <xdr:nvSpPr>
        <xdr:cNvPr id="133" name="フローチャート: 判断 132"/>
        <xdr:cNvSpPr/>
      </xdr:nvSpPr>
      <xdr:spPr>
        <a:xfrm>
          <a:off x="14744700" y="58296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22225</xdr:colOff>
      <xdr:row>29</xdr:row>
      <xdr:rowOff>73321</xdr:rowOff>
    </xdr:from>
    <xdr:to>
      <xdr:col>72</xdr:col>
      <xdr:colOff>123825</xdr:colOff>
      <xdr:row>30</xdr:row>
      <xdr:rowOff>3471</xdr:rowOff>
    </xdr:to>
    <xdr:sp macro="" textlink="">
      <xdr:nvSpPr>
        <xdr:cNvPr id="134" name="フローチャート: 判断 133"/>
        <xdr:cNvSpPr/>
      </xdr:nvSpPr>
      <xdr:spPr>
        <a:xfrm>
          <a:off x="14033500" y="58168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22225</xdr:colOff>
      <xdr:row>29</xdr:row>
      <xdr:rowOff>90234</xdr:rowOff>
    </xdr:from>
    <xdr:to>
      <xdr:col>68</xdr:col>
      <xdr:colOff>123825</xdr:colOff>
      <xdr:row>30</xdr:row>
      <xdr:rowOff>20384</xdr:rowOff>
    </xdr:to>
    <xdr:sp macro="" textlink="">
      <xdr:nvSpPr>
        <xdr:cNvPr id="135" name="フローチャート: 判断 134"/>
        <xdr:cNvSpPr/>
      </xdr:nvSpPr>
      <xdr:spPr>
        <a:xfrm>
          <a:off x="13271500" y="58338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22225</xdr:colOff>
      <xdr:row>29</xdr:row>
      <xdr:rowOff>69963</xdr:rowOff>
    </xdr:from>
    <xdr:to>
      <xdr:col>64</xdr:col>
      <xdr:colOff>123825</xdr:colOff>
      <xdr:row>30</xdr:row>
      <xdr:rowOff>113</xdr:rowOff>
    </xdr:to>
    <xdr:sp macro="" textlink="">
      <xdr:nvSpPr>
        <xdr:cNvPr id="136" name="フローチャート: 判断 135"/>
        <xdr:cNvSpPr/>
      </xdr:nvSpPr>
      <xdr:spPr>
        <a:xfrm>
          <a:off x="12509500" y="58135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22225</xdr:colOff>
      <xdr:row>29</xdr:row>
      <xdr:rowOff>42376</xdr:rowOff>
    </xdr:from>
    <xdr:to>
      <xdr:col>60</xdr:col>
      <xdr:colOff>123825</xdr:colOff>
      <xdr:row>29</xdr:row>
      <xdr:rowOff>143976</xdr:rowOff>
    </xdr:to>
    <xdr:sp macro="" textlink="">
      <xdr:nvSpPr>
        <xdr:cNvPr id="137" name="フローチャート: 判断 136"/>
        <xdr:cNvSpPr/>
      </xdr:nvSpPr>
      <xdr:spPr>
        <a:xfrm>
          <a:off x="11747500" y="57859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34925</xdr:colOff>
      <xdr:row>37</xdr:row>
      <xdr:rowOff>42724</xdr:rowOff>
    </xdr:from>
    <xdr:ext cx="762000" cy="225703"/>
    <xdr:sp macro="" textlink="">
      <xdr:nvSpPr>
        <xdr:cNvPr id="138" name="テキスト ボックス 137"/>
        <xdr:cNvSpPr txBox="1"/>
      </xdr:nvSpPr>
      <xdr:spPr>
        <a:xfrm>
          <a:off x="14617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85725</xdr:colOff>
      <xdr:row>37</xdr:row>
      <xdr:rowOff>42724</xdr:rowOff>
    </xdr:from>
    <xdr:ext cx="762000" cy="225703"/>
    <xdr:sp macro="" textlink="">
      <xdr:nvSpPr>
        <xdr:cNvPr id="139" name="テキスト ボックス 138"/>
        <xdr:cNvSpPr txBox="1"/>
      </xdr:nvSpPr>
      <xdr:spPr>
        <a:xfrm>
          <a:off x="13906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85725</xdr:colOff>
      <xdr:row>37</xdr:row>
      <xdr:rowOff>42724</xdr:rowOff>
    </xdr:from>
    <xdr:ext cx="762000" cy="225703"/>
    <xdr:sp macro="" textlink="">
      <xdr:nvSpPr>
        <xdr:cNvPr id="140" name="テキスト ボックス 139"/>
        <xdr:cNvSpPr txBox="1"/>
      </xdr:nvSpPr>
      <xdr:spPr>
        <a:xfrm>
          <a:off x="13144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85725</xdr:colOff>
      <xdr:row>37</xdr:row>
      <xdr:rowOff>42724</xdr:rowOff>
    </xdr:from>
    <xdr:ext cx="762000" cy="225703"/>
    <xdr:sp macro="" textlink="">
      <xdr:nvSpPr>
        <xdr:cNvPr id="141" name="テキスト ボックス 140"/>
        <xdr:cNvSpPr txBox="1"/>
      </xdr:nvSpPr>
      <xdr:spPr>
        <a:xfrm>
          <a:off x="12382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85725</xdr:colOff>
      <xdr:row>37</xdr:row>
      <xdr:rowOff>42724</xdr:rowOff>
    </xdr:from>
    <xdr:ext cx="762000" cy="225703"/>
    <xdr:sp macro="" textlink="">
      <xdr:nvSpPr>
        <xdr:cNvPr id="142" name="テキスト ボックス 141"/>
        <xdr:cNvSpPr txBox="1"/>
      </xdr:nvSpPr>
      <xdr:spPr>
        <a:xfrm>
          <a:off x="11620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H27</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29</xdr:row>
      <xdr:rowOff>154284</xdr:rowOff>
    </xdr:from>
    <xdr:to>
      <xdr:col>76</xdr:col>
      <xdr:colOff>73025</xdr:colOff>
      <xdr:row>30</xdr:row>
      <xdr:rowOff>84434</xdr:rowOff>
    </xdr:to>
    <xdr:sp macro="" textlink="">
      <xdr:nvSpPr>
        <xdr:cNvPr id="143" name="楕円 142"/>
        <xdr:cNvSpPr/>
      </xdr:nvSpPr>
      <xdr:spPr>
        <a:xfrm>
          <a:off x="14744700" y="58978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73025</xdr:colOff>
      <xdr:row>29</xdr:row>
      <xdr:rowOff>132711</xdr:rowOff>
    </xdr:from>
    <xdr:ext cx="469744" cy="259045"/>
    <xdr:sp macro="" textlink="">
      <xdr:nvSpPr>
        <xdr:cNvPr id="144" name="債務償還比率該当値テキスト"/>
        <xdr:cNvSpPr txBox="1"/>
      </xdr:nvSpPr>
      <xdr:spPr>
        <a:xfrm>
          <a:off x="14846300" y="587628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530.1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22225</xdr:colOff>
      <xdr:row>30</xdr:row>
      <xdr:rowOff>118491</xdr:rowOff>
    </xdr:from>
    <xdr:to>
      <xdr:col>72</xdr:col>
      <xdr:colOff>123825</xdr:colOff>
      <xdr:row>31</xdr:row>
      <xdr:rowOff>48641</xdr:rowOff>
    </xdr:to>
    <xdr:sp macro="" textlink="">
      <xdr:nvSpPr>
        <xdr:cNvPr id="145" name="楕円 144"/>
        <xdr:cNvSpPr/>
      </xdr:nvSpPr>
      <xdr:spPr>
        <a:xfrm>
          <a:off x="14033500" y="60335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73025</xdr:colOff>
      <xdr:row>30</xdr:row>
      <xdr:rowOff>33634</xdr:rowOff>
    </xdr:from>
    <xdr:to>
      <xdr:col>76</xdr:col>
      <xdr:colOff>22225</xdr:colOff>
      <xdr:row>30</xdr:row>
      <xdr:rowOff>169291</xdr:rowOff>
    </xdr:to>
    <xdr:cxnSp macro="">
      <xdr:nvCxnSpPr>
        <xdr:cNvPr id="146" name="直線コネクタ 145"/>
        <xdr:cNvCxnSpPr/>
      </xdr:nvCxnSpPr>
      <xdr:spPr>
        <a:xfrm flipV="1">
          <a:off x="14084300" y="5948659"/>
          <a:ext cx="711200" cy="135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22225</xdr:colOff>
      <xdr:row>30</xdr:row>
      <xdr:rowOff>14979</xdr:rowOff>
    </xdr:from>
    <xdr:to>
      <xdr:col>68</xdr:col>
      <xdr:colOff>123825</xdr:colOff>
      <xdr:row>30</xdr:row>
      <xdr:rowOff>116579</xdr:rowOff>
    </xdr:to>
    <xdr:sp macro="" textlink="">
      <xdr:nvSpPr>
        <xdr:cNvPr id="147" name="楕円 146"/>
        <xdr:cNvSpPr/>
      </xdr:nvSpPr>
      <xdr:spPr>
        <a:xfrm>
          <a:off x="13271500" y="59300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73025</xdr:colOff>
      <xdr:row>30</xdr:row>
      <xdr:rowOff>65779</xdr:rowOff>
    </xdr:from>
    <xdr:to>
      <xdr:col>72</xdr:col>
      <xdr:colOff>73025</xdr:colOff>
      <xdr:row>30</xdr:row>
      <xdr:rowOff>169291</xdr:rowOff>
    </xdr:to>
    <xdr:cxnSp macro="">
      <xdr:nvCxnSpPr>
        <xdr:cNvPr id="148" name="直線コネクタ 147"/>
        <xdr:cNvCxnSpPr/>
      </xdr:nvCxnSpPr>
      <xdr:spPr>
        <a:xfrm>
          <a:off x="13322300" y="5980804"/>
          <a:ext cx="762000" cy="1035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64</xdr:col>
      <xdr:colOff>22225</xdr:colOff>
      <xdr:row>29</xdr:row>
      <xdr:rowOff>146248</xdr:rowOff>
    </xdr:from>
    <xdr:to>
      <xdr:col>64</xdr:col>
      <xdr:colOff>123825</xdr:colOff>
      <xdr:row>30</xdr:row>
      <xdr:rowOff>76398</xdr:rowOff>
    </xdr:to>
    <xdr:sp macro="" textlink="">
      <xdr:nvSpPr>
        <xdr:cNvPr id="149" name="楕円 148"/>
        <xdr:cNvSpPr/>
      </xdr:nvSpPr>
      <xdr:spPr>
        <a:xfrm>
          <a:off x="12509500" y="58898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73025</xdr:colOff>
      <xdr:row>30</xdr:row>
      <xdr:rowOff>25598</xdr:rowOff>
    </xdr:from>
    <xdr:to>
      <xdr:col>68</xdr:col>
      <xdr:colOff>73025</xdr:colOff>
      <xdr:row>30</xdr:row>
      <xdr:rowOff>65779</xdr:rowOff>
    </xdr:to>
    <xdr:cxnSp macro="">
      <xdr:nvCxnSpPr>
        <xdr:cNvPr id="150" name="直線コネクタ 149"/>
        <xdr:cNvCxnSpPr/>
      </xdr:nvCxnSpPr>
      <xdr:spPr>
        <a:xfrm>
          <a:off x="12560300" y="5940623"/>
          <a:ext cx="762000" cy="401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60</xdr:col>
      <xdr:colOff>22225</xdr:colOff>
      <xdr:row>28</xdr:row>
      <xdr:rowOff>168127</xdr:rowOff>
    </xdr:from>
    <xdr:to>
      <xdr:col>60</xdr:col>
      <xdr:colOff>123825</xdr:colOff>
      <xdr:row>29</xdr:row>
      <xdr:rowOff>98277</xdr:rowOff>
    </xdr:to>
    <xdr:sp macro="" textlink="">
      <xdr:nvSpPr>
        <xdr:cNvPr id="151" name="楕円 150"/>
        <xdr:cNvSpPr/>
      </xdr:nvSpPr>
      <xdr:spPr>
        <a:xfrm>
          <a:off x="11747500" y="57402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73025</xdr:colOff>
      <xdr:row>29</xdr:row>
      <xdr:rowOff>47477</xdr:rowOff>
    </xdr:from>
    <xdr:to>
      <xdr:col>64</xdr:col>
      <xdr:colOff>73025</xdr:colOff>
      <xdr:row>30</xdr:row>
      <xdr:rowOff>25598</xdr:rowOff>
    </xdr:to>
    <xdr:cxnSp macro="">
      <xdr:nvCxnSpPr>
        <xdr:cNvPr id="152" name="直線コネクタ 151"/>
        <xdr:cNvCxnSpPr/>
      </xdr:nvCxnSpPr>
      <xdr:spPr>
        <a:xfrm>
          <a:off x="11798300" y="5791052"/>
          <a:ext cx="762000" cy="1495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71</xdr:col>
      <xdr:colOff>15952</xdr:colOff>
      <xdr:row>28</xdr:row>
      <xdr:rowOff>19998</xdr:rowOff>
    </xdr:from>
    <xdr:ext cx="469744" cy="259045"/>
    <xdr:sp macro="" textlink="">
      <xdr:nvSpPr>
        <xdr:cNvPr id="153" name="n_1aveValue債務償還比率"/>
        <xdr:cNvSpPr txBox="1"/>
      </xdr:nvSpPr>
      <xdr:spPr>
        <a:xfrm>
          <a:off x="13836727" y="55921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28652</xdr:colOff>
      <xdr:row>28</xdr:row>
      <xdr:rowOff>36911</xdr:rowOff>
    </xdr:from>
    <xdr:ext cx="469744" cy="259045"/>
    <xdr:sp macro="" textlink="">
      <xdr:nvSpPr>
        <xdr:cNvPr id="154" name="n_2aveValue債務償還比率"/>
        <xdr:cNvSpPr txBox="1"/>
      </xdr:nvSpPr>
      <xdr:spPr>
        <a:xfrm>
          <a:off x="13087427" y="56090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28652</xdr:colOff>
      <xdr:row>28</xdr:row>
      <xdr:rowOff>16640</xdr:rowOff>
    </xdr:from>
    <xdr:ext cx="469744" cy="259045"/>
    <xdr:sp macro="" textlink="">
      <xdr:nvSpPr>
        <xdr:cNvPr id="155" name="n_3aveValue債務償還比率"/>
        <xdr:cNvSpPr txBox="1"/>
      </xdr:nvSpPr>
      <xdr:spPr>
        <a:xfrm>
          <a:off x="12325427" y="55887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28652</xdr:colOff>
      <xdr:row>29</xdr:row>
      <xdr:rowOff>135103</xdr:rowOff>
    </xdr:from>
    <xdr:ext cx="469744" cy="259045"/>
    <xdr:sp macro="" textlink="">
      <xdr:nvSpPr>
        <xdr:cNvPr id="156" name="n_4aveValue債務償還比率"/>
        <xdr:cNvSpPr txBox="1"/>
      </xdr:nvSpPr>
      <xdr:spPr>
        <a:xfrm>
          <a:off x="11563427" y="58786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15952</xdr:colOff>
      <xdr:row>31</xdr:row>
      <xdr:rowOff>39768</xdr:rowOff>
    </xdr:from>
    <xdr:ext cx="469744" cy="259045"/>
    <xdr:sp macro="" textlink="">
      <xdr:nvSpPr>
        <xdr:cNvPr id="157" name="n_1mainValue債務償還比率"/>
        <xdr:cNvSpPr txBox="1"/>
      </xdr:nvSpPr>
      <xdr:spPr>
        <a:xfrm>
          <a:off x="13836727" y="61262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28652</xdr:colOff>
      <xdr:row>30</xdr:row>
      <xdr:rowOff>107706</xdr:rowOff>
    </xdr:from>
    <xdr:ext cx="469744" cy="259045"/>
    <xdr:sp macro="" textlink="">
      <xdr:nvSpPr>
        <xdr:cNvPr id="158" name="n_2mainValue債務償還比率"/>
        <xdr:cNvSpPr txBox="1"/>
      </xdr:nvSpPr>
      <xdr:spPr>
        <a:xfrm>
          <a:off x="13087427" y="60227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28652</xdr:colOff>
      <xdr:row>30</xdr:row>
      <xdr:rowOff>67525</xdr:rowOff>
    </xdr:from>
    <xdr:ext cx="469744" cy="259045"/>
    <xdr:sp macro="" textlink="">
      <xdr:nvSpPr>
        <xdr:cNvPr id="159" name="n_3mainValue債務償還比率"/>
        <xdr:cNvSpPr txBox="1"/>
      </xdr:nvSpPr>
      <xdr:spPr>
        <a:xfrm>
          <a:off x="12325427" y="59825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28652</xdr:colOff>
      <xdr:row>27</xdr:row>
      <xdr:rowOff>114804</xdr:rowOff>
    </xdr:from>
    <xdr:ext cx="469744" cy="259045"/>
    <xdr:sp macro="" textlink="">
      <xdr:nvSpPr>
        <xdr:cNvPr id="160" name="n_4mainValue債務償還比率"/>
        <xdr:cNvSpPr txBox="1"/>
      </xdr:nvSpPr>
      <xdr:spPr>
        <a:xfrm>
          <a:off x="11563427" y="55154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41</xdr:row>
      <xdr:rowOff>152400</xdr:rowOff>
    </xdr:from>
    <xdr:to>
      <xdr:col>36</xdr:col>
      <xdr:colOff>22225</xdr:colOff>
      <xdr:row>43</xdr:row>
      <xdr:rowOff>152400</xdr:rowOff>
    </xdr:to>
    <xdr:sp macro="" textlink="">
      <xdr:nvSpPr>
        <xdr:cNvPr id="161" name="正方形/長方形 160"/>
        <xdr:cNvSpPr/>
      </xdr:nvSpPr>
      <xdr:spPr>
        <a:xfrm>
          <a:off x="1270000" y="800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将来負担比率と有形固定資産減価償却率の推移</a:t>
          </a:r>
        </a:p>
      </xdr:txBody>
    </xdr:sp>
    <xdr:clientData/>
  </xdr:twoCellAnchor>
  <xdr:twoCellAnchor>
    <xdr:from>
      <xdr:col>5</xdr:col>
      <xdr:colOff>22225</xdr:colOff>
      <xdr:row>63</xdr:row>
      <xdr:rowOff>142875</xdr:rowOff>
    </xdr:from>
    <xdr:to>
      <xdr:col>36</xdr:col>
      <xdr:colOff>22225</xdr:colOff>
      <xdr:row>65</xdr:row>
      <xdr:rowOff>142875</xdr:rowOff>
    </xdr:to>
    <xdr:sp macro="" textlink="">
      <xdr:nvSpPr>
        <xdr:cNvPr id="162" name="正方形/長方形 161"/>
        <xdr:cNvSpPr/>
      </xdr:nvSpPr>
      <xdr:spPr>
        <a:xfrm>
          <a:off x="1270000" y="1181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将来負担比率と実質公債費比率の推移</a:t>
          </a:r>
        </a:p>
      </xdr:txBody>
    </xdr:sp>
    <xdr:clientData/>
  </xdr:twoCellAnchor>
  <xdr:oneCellAnchor>
    <xdr:from>
      <xdr:col>3</xdr:col>
      <xdr:colOff>47625</xdr:colOff>
      <xdr:row>43</xdr:row>
      <xdr:rowOff>63500</xdr:rowOff>
    </xdr:from>
    <xdr:ext cx="370358" cy="242374"/>
    <xdr:sp macro="" textlink="">
      <xdr:nvSpPr>
        <xdr:cNvPr id="163" name="テキスト ボックス 162"/>
        <xdr:cNvSpPr txBox="1"/>
      </xdr:nvSpPr>
      <xdr:spPr>
        <a:xfrm>
          <a:off x="914400" y="8255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58</xdr:row>
      <xdr:rowOff>158750</xdr:rowOff>
    </xdr:from>
    <xdr:ext cx="370358" cy="242374"/>
    <xdr:sp macro="" textlink="">
      <xdr:nvSpPr>
        <xdr:cNvPr id="164" name="テキスト ボックス 163"/>
        <xdr:cNvSpPr txBox="1"/>
      </xdr:nvSpPr>
      <xdr:spPr>
        <a:xfrm>
          <a:off x="6985000" y="10922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xdr:col>
      <xdr:colOff>47625</xdr:colOff>
      <xdr:row>65</xdr:row>
      <xdr:rowOff>28575</xdr:rowOff>
    </xdr:from>
    <xdr:ext cx="370358" cy="242374"/>
    <xdr:sp macro="" textlink="">
      <xdr:nvSpPr>
        <xdr:cNvPr id="165" name="テキスト ボックス 164"/>
        <xdr:cNvSpPr txBox="1"/>
      </xdr:nvSpPr>
      <xdr:spPr>
        <a:xfrm>
          <a:off x="914400" y="120396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81</xdr:row>
      <xdr:rowOff>41275</xdr:rowOff>
    </xdr:from>
    <xdr:ext cx="370358" cy="242374"/>
    <xdr:sp macro="" textlink="">
      <xdr:nvSpPr>
        <xdr:cNvPr id="166" name="テキスト ボックス 165"/>
        <xdr:cNvSpPr txBox="1"/>
      </xdr:nvSpPr>
      <xdr:spPr>
        <a:xfrm>
          <a:off x="6985000" y="147955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14.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(13)-1</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市町村施設類型別ストック情報分析表①</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山形県西川町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5,249
5,200
393.19
5,080,495
4,869,684
168,528
3,098,602
6,357,942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9.6
6.1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0</xdr:colOff>
      <xdr:row>13</xdr:row>
      <xdr:rowOff>120650</xdr:rowOff>
    </xdr:to>
    <xdr:sp macro="" textlink="">
      <xdr:nvSpPr>
        <xdr:cNvPr id="17" name="正方形/長方形 16"/>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95925" cy="259045"/>
    <xdr:sp macro="" textlink="">
      <xdr:nvSpPr>
        <xdr:cNvPr id="31" name="テキスト ボックス 30"/>
        <xdr:cNvSpPr txBox="1"/>
      </xdr:nvSpPr>
      <xdr:spPr>
        <a:xfrm>
          <a:off x="698500" y="3429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類似団体内順位、全国平均、各都道府県平均は、令和元年度決算の状況である。また類似団体が存在しない場合、類似団体内順位を表示しない。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32" name="テキスト ボックス 31"/>
        <xdr:cNvSpPr txBox="1"/>
      </xdr:nvSpPr>
      <xdr:spPr>
        <a:xfrm>
          <a:off x="698500" y="37465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山形県平均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1" name="テキスト ボックス 40"/>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2" name="直線コネクタ 41"/>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43</xdr:row>
      <xdr:rowOff>105427</xdr:rowOff>
    </xdr:from>
    <xdr:ext cx="467179" cy="259045"/>
    <xdr:sp macro="" textlink="">
      <xdr:nvSpPr>
        <xdr:cNvPr id="43" name="テキスト ボックス 42"/>
        <xdr:cNvSpPr txBox="1"/>
      </xdr:nvSpPr>
      <xdr:spPr>
        <a:xfrm>
          <a:off x="294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42</xdr:row>
      <xdr:rowOff>38100</xdr:rowOff>
    </xdr:from>
    <xdr:to>
      <xdr:col>28</xdr:col>
      <xdr:colOff>114300</xdr:colOff>
      <xdr:row>42</xdr:row>
      <xdr:rowOff>38100</xdr:rowOff>
    </xdr:to>
    <xdr:cxnSp macro="">
      <xdr:nvCxnSpPr>
        <xdr:cNvPr id="44" name="直線コネクタ 43"/>
        <xdr:cNvCxnSpPr/>
      </xdr:nvCxnSpPr>
      <xdr:spPr>
        <a:xfrm>
          <a:off x="762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41</xdr:row>
      <xdr:rowOff>67327</xdr:rowOff>
    </xdr:from>
    <xdr:ext cx="467179" cy="259045"/>
    <xdr:sp macro="" textlink="">
      <xdr:nvSpPr>
        <xdr:cNvPr id="45" name="テキスト ボックス 44"/>
        <xdr:cNvSpPr txBox="1"/>
      </xdr:nvSpPr>
      <xdr:spPr>
        <a:xfrm>
          <a:off x="294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0</xdr:rowOff>
    </xdr:from>
    <xdr:to>
      <xdr:col>28</xdr:col>
      <xdr:colOff>114300</xdr:colOff>
      <xdr:row>40</xdr:row>
      <xdr:rowOff>0</xdr:rowOff>
    </xdr:to>
    <xdr:cxnSp macro="">
      <xdr:nvCxnSpPr>
        <xdr:cNvPr id="46" name="直線コネクタ 45"/>
        <xdr:cNvCxnSpPr/>
      </xdr:nvCxnSpPr>
      <xdr:spPr>
        <a:xfrm>
          <a:off x="762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29227</xdr:rowOff>
    </xdr:from>
    <xdr:ext cx="403059" cy="259045"/>
    <xdr:sp macro="" textlink="">
      <xdr:nvSpPr>
        <xdr:cNvPr id="47" name="テキスト ボックス 46"/>
        <xdr:cNvSpPr txBox="1"/>
      </xdr:nvSpPr>
      <xdr:spPr>
        <a:xfrm>
          <a:off x="358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133350</xdr:rowOff>
    </xdr:from>
    <xdr:to>
      <xdr:col>28</xdr:col>
      <xdr:colOff>114300</xdr:colOff>
      <xdr:row>37</xdr:row>
      <xdr:rowOff>133350</xdr:rowOff>
    </xdr:to>
    <xdr:cxnSp macro="">
      <xdr:nvCxnSpPr>
        <xdr:cNvPr id="48" name="直線コネクタ 47"/>
        <xdr:cNvCxnSpPr/>
      </xdr:nvCxnSpPr>
      <xdr:spPr>
        <a:xfrm>
          <a:off x="762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36</xdr:row>
      <xdr:rowOff>162577</xdr:rowOff>
    </xdr:from>
    <xdr:ext cx="403059" cy="259045"/>
    <xdr:sp macro="" textlink="">
      <xdr:nvSpPr>
        <xdr:cNvPr id="49" name="テキスト ボックス 48"/>
        <xdr:cNvSpPr txBox="1"/>
      </xdr:nvSpPr>
      <xdr:spPr>
        <a:xfrm>
          <a:off x="358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95250</xdr:rowOff>
    </xdr:from>
    <xdr:to>
      <xdr:col>28</xdr:col>
      <xdr:colOff>114300</xdr:colOff>
      <xdr:row>35</xdr:row>
      <xdr:rowOff>95250</xdr:rowOff>
    </xdr:to>
    <xdr:cxnSp macro="">
      <xdr:nvCxnSpPr>
        <xdr:cNvPr id="50" name="直線コネクタ 49"/>
        <xdr:cNvCxnSpPr/>
      </xdr:nvCxnSpPr>
      <xdr:spPr>
        <a:xfrm>
          <a:off x="762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124477</xdr:rowOff>
    </xdr:from>
    <xdr:ext cx="403059" cy="259045"/>
    <xdr:sp macro="" textlink="">
      <xdr:nvSpPr>
        <xdr:cNvPr id="51" name="テキスト ボックス 50"/>
        <xdr:cNvSpPr txBox="1"/>
      </xdr:nvSpPr>
      <xdr:spPr>
        <a:xfrm>
          <a:off x="358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57150</xdr:rowOff>
    </xdr:from>
    <xdr:to>
      <xdr:col>28</xdr:col>
      <xdr:colOff>114300</xdr:colOff>
      <xdr:row>33</xdr:row>
      <xdr:rowOff>57150</xdr:rowOff>
    </xdr:to>
    <xdr:cxnSp macro="">
      <xdr:nvCxnSpPr>
        <xdr:cNvPr id="52" name="直線コネクタ 51"/>
        <xdr:cNvCxnSpPr/>
      </xdr:nvCxnSpPr>
      <xdr:spPr>
        <a:xfrm>
          <a:off x="762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32</xdr:row>
      <xdr:rowOff>86377</xdr:rowOff>
    </xdr:from>
    <xdr:ext cx="403059" cy="259045"/>
    <xdr:sp macro="" textlink="">
      <xdr:nvSpPr>
        <xdr:cNvPr id="53" name="テキスト ボックス 52"/>
        <xdr:cNvSpPr txBox="1"/>
      </xdr:nvSpPr>
      <xdr:spPr>
        <a:xfrm>
          <a:off x="358941" y="557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4" name="直線コネクタ 53"/>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30</xdr:row>
      <xdr:rowOff>48277</xdr:rowOff>
    </xdr:from>
    <xdr:ext cx="338939" cy="259045"/>
    <xdr:sp macro="" textlink="">
      <xdr:nvSpPr>
        <xdr:cNvPr id="55" name="テキスト ボックス 54"/>
        <xdr:cNvSpPr txBox="1"/>
      </xdr:nvSpPr>
      <xdr:spPr>
        <a:xfrm>
          <a:off x="423061" y="519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152400</xdr:colOff>
      <xdr:row>44</xdr:row>
      <xdr:rowOff>76200</xdr:rowOff>
    </xdr:to>
    <xdr:sp macro="" textlink="">
      <xdr:nvSpPr>
        <xdr:cNvPr id="56" name="【道路】&#10;有形固定資産減価償却率グラフ枠"/>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34</xdr:row>
      <xdr:rowOff>81915</xdr:rowOff>
    </xdr:from>
    <xdr:to>
      <xdr:col>24</xdr:col>
      <xdr:colOff>62865</xdr:colOff>
      <xdr:row>42</xdr:row>
      <xdr:rowOff>30480</xdr:rowOff>
    </xdr:to>
    <xdr:cxnSp macro="">
      <xdr:nvCxnSpPr>
        <xdr:cNvPr id="57" name="直線コネクタ 56"/>
        <xdr:cNvCxnSpPr/>
      </xdr:nvCxnSpPr>
      <xdr:spPr>
        <a:xfrm flipV="1">
          <a:off x="4634865" y="5911215"/>
          <a:ext cx="0" cy="132016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42</xdr:row>
      <xdr:rowOff>34307</xdr:rowOff>
    </xdr:from>
    <xdr:ext cx="405111" cy="259045"/>
    <xdr:sp macro="" textlink="">
      <xdr:nvSpPr>
        <xdr:cNvPr id="58" name="【道路】&#10;有形固定資産減価償却率最小値テキスト"/>
        <xdr:cNvSpPr txBox="1"/>
      </xdr:nvSpPr>
      <xdr:spPr>
        <a:xfrm>
          <a:off x="4673600" y="72352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42</xdr:row>
      <xdr:rowOff>30480</xdr:rowOff>
    </xdr:from>
    <xdr:to>
      <xdr:col>24</xdr:col>
      <xdr:colOff>152400</xdr:colOff>
      <xdr:row>42</xdr:row>
      <xdr:rowOff>30480</xdr:rowOff>
    </xdr:to>
    <xdr:cxnSp macro="">
      <xdr:nvCxnSpPr>
        <xdr:cNvPr id="59" name="直線コネクタ 58"/>
        <xdr:cNvCxnSpPr/>
      </xdr:nvCxnSpPr>
      <xdr:spPr>
        <a:xfrm>
          <a:off x="4546600" y="72313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33</xdr:row>
      <xdr:rowOff>28592</xdr:rowOff>
    </xdr:from>
    <xdr:ext cx="405111" cy="259045"/>
    <xdr:sp macro="" textlink="">
      <xdr:nvSpPr>
        <xdr:cNvPr id="60" name="【道路】&#10;有形固定資産減価償却率最大値テキスト"/>
        <xdr:cNvSpPr txBox="1"/>
      </xdr:nvSpPr>
      <xdr:spPr>
        <a:xfrm>
          <a:off x="4673600" y="56864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34</xdr:row>
      <xdr:rowOff>81915</xdr:rowOff>
    </xdr:from>
    <xdr:to>
      <xdr:col>24</xdr:col>
      <xdr:colOff>152400</xdr:colOff>
      <xdr:row>34</xdr:row>
      <xdr:rowOff>81915</xdr:rowOff>
    </xdr:to>
    <xdr:cxnSp macro="">
      <xdr:nvCxnSpPr>
        <xdr:cNvPr id="61" name="直線コネクタ 60"/>
        <xdr:cNvCxnSpPr/>
      </xdr:nvCxnSpPr>
      <xdr:spPr>
        <a:xfrm>
          <a:off x="4546600" y="59112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38</xdr:row>
      <xdr:rowOff>17</xdr:rowOff>
    </xdr:from>
    <xdr:ext cx="405111" cy="259045"/>
    <xdr:sp macro="" textlink="">
      <xdr:nvSpPr>
        <xdr:cNvPr id="62" name="【道路】&#10;有形固定資産減価償却率平均値テキスト"/>
        <xdr:cNvSpPr txBox="1"/>
      </xdr:nvSpPr>
      <xdr:spPr>
        <a:xfrm>
          <a:off x="4673600" y="651511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38</xdr:row>
      <xdr:rowOff>21590</xdr:rowOff>
    </xdr:from>
    <xdr:to>
      <xdr:col>24</xdr:col>
      <xdr:colOff>114300</xdr:colOff>
      <xdr:row>38</xdr:row>
      <xdr:rowOff>123190</xdr:rowOff>
    </xdr:to>
    <xdr:sp macro="" textlink="">
      <xdr:nvSpPr>
        <xdr:cNvPr id="63" name="フローチャート: 判断 62"/>
        <xdr:cNvSpPr/>
      </xdr:nvSpPr>
      <xdr:spPr>
        <a:xfrm>
          <a:off x="4584700" y="65366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37</xdr:row>
      <xdr:rowOff>166370</xdr:rowOff>
    </xdr:from>
    <xdr:to>
      <xdr:col>20</xdr:col>
      <xdr:colOff>38100</xdr:colOff>
      <xdr:row>38</xdr:row>
      <xdr:rowOff>96520</xdr:rowOff>
    </xdr:to>
    <xdr:sp macro="" textlink="">
      <xdr:nvSpPr>
        <xdr:cNvPr id="64" name="フローチャート: 判断 63"/>
        <xdr:cNvSpPr/>
      </xdr:nvSpPr>
      <xdr:spPr>
        <a:xfrm>
          <a:off x="3746500" y="6510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37</xdr:row>
      <xdr:rowOff>124460</xdr:rowOff>
    </xdr:from>
    <xdr:to>
      <xdr:col>15</xdr:col>
      <xdr:colOff>101600</xdr:colOff>
      <xdr:row>38</xdr:row>
      <xdr:rowOff>54610</xdr:rowOff>
    </xdr:to>
    <xdr:sp macro="" textlink="">
      <xdr:nvSpPr>
        <xdr:cNvPr id="65" name="フローチャート: 判断 64"/>
        <xdr:cNvSpPr/>
      </xdr:nvSpPr>
      <xdr:spPr>
        <a:xfrm>
          <a:off x="2857500" y="64681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37</xdr:row>
      <xdr:rowOff>111125</xdr:rowOff>
    </xdr:from>
    <xdr:to>
      <xdr:col>10</xdr:col>
      <xdr:colOff>165100</xdr:colOff>
      <xdr:row>38</xdr:row>
      <xdr:rowOff>41275</xdr:rowOff>
    </xdr:to>
    <xdr:sp macro="" textlink="">
      <xdr:nvSpPr>
        <xdr:cNvPr id="66" name="フローチャート: 判断 65"/>
        <xdr:cNvSpPr/>
      </xdr:nvSpPr>
      <xdr:spPr>
        <a:xfrm>
          <a:off x="1968500" y="64547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36</xdr:row>
      <xdr:rowOff>162560</xdr:rowOff>
    </xdr:from>
    <xdr:to>
      <xdr:col>6</xdr:col>
      <xdr:colOff>38100</xdr:colOff>
      <xdr:row>37</xdr:row>
      <xdr:rowOff>92710</xdr:rowOff>
    </xdr:to>
    <xdr:sp macro="" textlink="">
      <xdr:nvSpPr>
        <xdr:cNvPr id="67" name="フローチャート: 判断 66"/>
        <xdr:cNvSpPr/>
      </xdr:nvSpPr>
      <xdr:spPr>
        <a:xfrm>
          <a:off x="1079500" y="63347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8" name="テキスト ボックス 67"/>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69" name="テキスト ボックス 68"/>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70" name="テキスト ボックス 69"/>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71" name="テキスト ボックス 70"/>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2" name="テキスト ボックス 71"/>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67310</xdr:rowOff>
    </xdr:from>
    <xdr:to>
      <xdr:col>24</xdr:col>
      <xdr:colOff>114300</xdr:colOff>
      <xdr:row>36</xdr:row>
      <xdr:rowOff>168910</xdr:rowOff>
    </xdr:to>
    <xdr:sp macro="" textlink="">
      <xdr:nvSpPr>
        <xdr:cNvPr id="73" name="楕円 72"/>
        <xdr:cNvSpPr/>
      </xdr:nvSpPr>
      <xdr:spPr>
        <a:xfrm>
          <a:off x="4584700" y="62395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35</xdr:row>
      <xdr:rowOff>90187</xdr:rowOff>
    </xdr:from>
    <xdr:ext cx="405111" cy="259045"/>
    <xdr:sp macro="" textlink="">
      <xdr:nvSpPr>
        <xdr:cNvPr id="74" name="【道路】&#10;有形固定資産減価償却率該当値テキスト"/>
        <xdr:cNvSpPr txBox="1"/>
      </xdr:nvSpPr>
      <xdr:spPr>
        <a:xfrm>
          <a:off x="4673600" y="60909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36</xdr:row>
      <xdr:rowOff>33020</xdr:rowOff>
    </xdr:from>
    <xdr:to>
      <xdr:col>20</xdr:col>
      <xdr:colOff>38100</xdr:colOff>
      <xdr:row>36</xdr:row>
      <xdr:rowOff>134620</xdr:rowOff>
    </xdr:to>
    <xdr:sp macro="" textlink="">
      <xdr:nvSpPr>
        <xdr:cNvPr id="75" name="楕円 74"/>
        <xdr:cNvSpPr/>
      </xdr:nvSpPr>
      <xdr:spPr>
        <a:xfrm>
          <a:off x="3746500" y="62052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36</xdr:row>
      <xdr:rowOff>83820</xdr:rowOff>
    </xdr:from>
    <xdr:to>
      <xdr:col>24</xdr:col>
      <xdr:colOff>63500</xdr:colOff>
      <xdr:row>36</xdr:row>
      <xdr:rowOff>118110</xdr:rowOff>
    </xdr:to>
    <xdr:cxnSp macro="">
      <xdr:nvCxnSpPr>
        <xdr:cNvPr id="76" name="直線コネクタ 75"/>
        <xdr:cNvCxnSpPr/>
      </xdr:nvCxnSpPr>
      <xdr:spPr>
        <a:xfrm>
          <a:off x="3797300" y="6256020"/>
          <a:ext cx="838200" cy="34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36</xdr:row>
      <xdr:rowOff>10160</xdr:rowOff>
    </xdr:from>
    <xdr:to>
      <xdr:col>15</xdr:col>
      <xdr:colOff>101600</xdr:colOff>
      <xdr:row>36</xdr:row>
      <xdr:rowOff>111760</xdr:rowOff>
    </xdr:to>
    <xdr:sp macro="" textlink="">
      <xdr:nvSpPr>
        <xdr:cNvPr id="77" name="楕円 76"/>
        <xdr:cNvSpPr/>
      </xdr:nvSpPr>
      <xdr:spPr>
        <a:xfrm>
          <a:off x="2857500" y="61823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36</xdr:row>
      <xdr:rowOff>60960</xdr:rowOff>
    </xdr:from>
    <xdr:to>
      <xdr:col>19</xdr:col>
      <xdr:colOff>177800</xdr:colOff>
      <xdr:row>36</xdr:row>
      <xdr:rowOff>83820</xdr:rowOff>
    </xdr:to>
    <xdr:cxnSp macro="">
      <xdr:nvCxnSpPr>
        <xdr:cNvPr id="78" name="直線コネクタ 77"/>
        <xdr:cNvCxnSpPr/>
      </xdr:nvCxnSpPr>
      <xdr:spPr>
        <a:xfrm>
          <a:off x="2908300" y="6233160"/>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35</xdr:row>
      <xdr:rowOff>154940</xdr:rowOff>
    </xdr:from>
    <xdr:to>
      <xdr:col>10</xdr:col>
      <xdr:colOff>165100</xdr:colOff>
      <xdr:row>36</xdr:row>
      <xdr:rowOff>85090</xdr:rowOff>
    </xdr:to>
    <xdr:sp macro="" textlink="">
      <xdr:nvSpPr>
        <xdr:cNvPr id="79" name="楕円 78"/>
        <xdr:cNvSpPr/>
      </xdr:nvSpPr>
      <xdr:spPr>
        <a:xfrm>
          <a:off x="1968500" y="61556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36</xdr:row>
      <xdr:rowOff>34290</xdr:rowOff>
    </xdr:from>
    <xdr:to>
      <xdr:col>15</xdr:col>
      <xdr:colOff>50800</xdr:colOff>
      <xdr:row>36</xdr:row>
      <xdr:rowOff>60960</xdr:rowOff>
    </xdr:to>
    <xdr:cxnSp macro="">
      <xdr:nvCxnSpPr>
        <xdr:cNvPr id="80" name="直線コネクタ 79"/>
        <xdr:cNvCxnSpPr/>
      </xdr:nvCxnSpPr>
      <xdr:spPr>
        <a:xfrm>
          <a:off x="2019300" y="6206490"/>
          <a:ext cx="889000" cy="266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35</xdr:row>
      <xdr:rowOff>132080</xdr:rowOff>
    </xdr:from>
    <xdr:to>
      <xdr:col>6</xdr:col>
      <xdr:colOff>38100</xdr:colOff>
      <xdr:row>36</xdr:row>
      <xdr:rowOff>62230</xdr:rowOff>
    </xdr:to>
    <xdr:sp macro="" textlink="">
      <xdr:nvSpPr>
        <xdr:cNvPr id="81" name="楕円 80"/>
        <xdr:cNvSpPr/>
      </xdr:nvSpPr>
      <xdr:spPr>
        <a:xfrm>
          <a:off x="1079500" y="61328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36</xdr:row>
      <xdr:rowOff>11430</xdr:rowOff>
    </xdr:from>
    <xdr:to>
      <xdr:col>10</xdr:col>
      <xdr:colOff>114300</xdr:colOff>
      <xdr:row>36</xdr:row>
      <xdr:rowOff>34290</xdr:rowOff>
    </xdr:to>
    <xdr:cxnSp macro="">
      <xdr:nvCxnSpPr>
        <xdr:cNvPr id="82" name="直線コネクタ 81"/>
        <xdr:cNvCxnSpPr/>
      </xdr:nvCxnSpPr>
      <xdr:spPr>
        <a:xfrm>
          <a:off x="1130300" y="6183630"/>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38</xdr:row>
      <xdr:rowOff>87647</xdr:rowOff>
    </xdr:from>
    <xdr:ext cx="405111" cy="259045"/>
    <xdr:sp macro="" textlink="">
      <xdr:nvSpPr>
        <xdr:cNvPr id="83" name="n_1aveValue【道路】&#10;有形固定資産減価償却率"/>
        <xdr:cNvSpPr txBox="1"/>
      </xdr:nvSpPr>
      <xdr:spPr>
        <a:xfrm>
          <a:off x="3582044" y="66027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38</xdr:row>
      <xdr:rowOff>45737</xdr:rowOff>
    </xdr:from>
    <xdr:ext cx="405111" cy="259045"/>
    <xdr:sp macro="" textlink="">
      <xdr:nvSpPr>
        <xdr:cNvPr id="84" name="n_2aveValue【道路】&#10;有形固定資産減価償却率"/>
        <xdr:cNvSpPr txBox="1"/>
      </xdr:nvSpPr>
      <xdr:spPr>
        <a:xfrm>
          <a:off x="2705744" y="65608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38</xdr:row>
      <xdr:rowOff>32402</xdr:rowOff>
    </xdr:from>
    <xdr:ext cx="405111" cy="259045"/>
    <xdr:sp macro="" textlink="">
      <xdr:nvSpPr>
        <xdr:cNvPr id="85" name="n_3aveValue【道路】&#10;有形固定資産減価償却率"/>
        <xdr:cNvSpPr txBox="1"/>
      </xdr:nvSpPr>
      <xdr:spPr>
        <a:xfrm>
          <a:off x="1816744" y="65475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37</xdr:row>
      <xdr:rowOff>83837</xdr:rowOff>
    </xdr:from>
    <xdr:ext cx="405111" cy="259045"/>
    <xdr:sp macro="" textlink="">
      <xdr:nvSpPr>
        <xdr:cNvPr id="86" name="n_4aveValue【道路】&#10;有形固定資産減価償却率"/>
        <xdr:cNvSpPr txBox="1"/>
      </xdr:nvSpPr>
      <xdr:spPr>
        <a:xfrm>
          <a:off x="927744" y="64274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34</xdr:row>
      <xdr:rowOff>151147</xdr:rowOff>
    </xdr:from>
    <xdr:ext cx="405111" cy="259045"/>
    <xdr:sp macro="" textlink="">
      <xdr:nvSpPr>
        <xdr:cNvPr id="87" name="n_1mainValue【道路】&#10;有形固定資産減価償却率"/>
        <xdr:cNvSpPr txBox="1"/>
      </xdr:nvSpPr>
      <xdr:spPr>
        <a:xfrm>
          <a:off x="3582044" y="59804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34</xdr:row>
      <xdr:rowOff>128287</xdr:rowOff>
    </xdr:from>
    <xdr:ext cx="405111" cy="259045"/>
    <xdr:sp macro="" textlink="">
      <xdr:nvSpPr>
        <xdr:cNvPr id="88" name="n_2mainValue【道路】&#10;有形固定資産減価償却率"/>
        <xdr:cNvSpPr txBox="1"/>
      </xdr:nvSpPr>
      <xdr:spPr>
        <a:xfrm>
          <a:off x="2705744" y="59575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34</xdr:row>
      <xdr:rowOff>101617</xdr:rowOff>
    </xdr:from>
    <xdr:ext cx="405111" cy="259045"/>
    <xdr:sp macro="" textlink="">
      <xdr:nvSpPr>
        <xdr:cNvPr id="89" name="n_3mainValue【道路】&#10;有形固定資産減価償却率"/>
        <xdr:cNvSpPr txBox="1"/>
      </xdr:nvSpPr>
      <xdr:spPr>
        <a:xfrm>
          <a:off x="1816744" y="59309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34</xdr:row>
      <xdr:rowOff>78757</xdr:rowOff>
    </xdr:from>
    <xdr:ext cx="405111" cy="259045"/>
    <xdr:sp macro="" textlink="">
      <xdr:nvSpPr>
        <xdr:cNvPr id="90" name="n_4mainValue【道路】&#10;有形固定資産減価償却率"/>
        <xdr:cNvSpPr txBox="1"/>
      </xdr:nvSpPr>
      <xdr:spPr>
        <a:xfrm>
          <a:off x="927744" y="59080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91" name="正方形/長方形 90"/>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一人当たり延長</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92" name="正方形/長方形 91"/>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93" name="正方形/長方形 92"/>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94" name="正方形/長方形 93"/>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95" name="正方形/長方形 94"/>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96" name="正方形/長方形 95"/>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山形県平均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97" name="正方形/長方形 96"/>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8" name="正方形/長方形 97"/>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3427" cy="225703"/>
    <xdr:sp macro="" textlink="">
      <xdr:nvSpPr>
        <xdr:cNvPr id="99" name="テキスト ボックス 98"/>
        <xdr:cNvSpPr txBox="1"/>
      </xdr:nvSpPr>
      <xdr:spPr>
        <a:xfrm>
          <a:off x="6565900" y="5143500"/>
          <a:ext cx="34342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ｍ</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100" name="直線コネクタ 99"/>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42</xdr:row>
      <xdr:rowOff>38100</xdr:rowOff>
    </xdr:from>
    <xdr:to>
      <xdr:col>59</xdr:col>
      <xdr:colOff>50800</xdr:colOff>
      <xdr:row>42</xdr:row>
      <xdr:rowOff>38100</xdr:rowOff>
    </xdr:to>
    <xdr:cxnSp macro="">
      <xdr:nvCxnSpPr>
        <xdr:cNvPr id="101" name="直線コネクタ 100"/>
        <xdr:cNvCxnSpPr/>
      </xdr:nvCxnSpPr>
      <xdr:spPr>
        <a:xfrm>
          <a:off x="6604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41</xdr:row>
      <xdr:rowOff>67327</xdr:rowOff>
    </xdr:from>
    <xdr:ext cx="467179" cy="259045"/>
    <xdr:sp macro="" textlink="">
      <xdr:nvSpPr>
        <xdr:cNvPr id="102" name="テキスト ボックス 101"/>
        <xdr:cNvSpPr txBox="1"/>
      </xdr:nvSpPr>
      <xdr:spPr>
        <a:xfrm>
          <a:off x="6136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40</xdr:row>
      <xdr:rowOff>0</xdr:rowOff>
    </xdr:from>
    <xdr:to>
      <xdr:col>59</xdr:col>
      <xdr:colOff>50800</xdr:colOff>
      <xdr:row>40</xdr:row>
      <xdr:rowOff>0</xdr:rowOff>
    </xdr:to>
    <xdr:cxnSp macro="">
      <xdr:nvCxnSpPr>
        <xdr:cNvPr id="103" name="直線コネクタ 102"/>
        <xdr:cNvCxnSpPr/>
      </xdr:nvCxnSpPr>
      <xdr:spPr>
        <a:xfrm>
          <a:off x="6604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39</xdr:row>
      <xdr:rowOff>29227</xdr:rowOff>
    </xdr:from>
    <xdr:ext cx="685572" cy="259045"/>
    <xdr:sp macro="" textlink="">
      <xdr:nvSpPr>
        <xdr:cNvPr id="104" name="テキスト ボックス 103"/>
        <xdr:cNvSpPr txBox="1"/>
      </xdr:nvSpPr>
      <xdr:spPr>
        <a:xfrm>
          <a:off x="5918428" y="6715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133350</xdr:rowOff>
    </xdr:from>
    <xdr:to>
      <xdr:col>59</xdr:col>
      <xdr:colOff>50800</xdr:colOff>
      <xdr:row>37</xdr:row>
      <xdr:rowOff>133350</xdr:rowOff>
    </xdr:to>
    <xdr:cxnSp macro="">
      <xdr:nvCxnSpPr>
        <xdr:cNvPr id="105" name="直線コネクタ 104"/>
        <xdr:cNvCxnSpPr/>
      </xdr:nvCxnSpPr>
      <xdr:spPr>
        <a:xfrm>
          <a:off x="6604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36</xdr:row>
      <xdr:rowOff>162577</xdr:rowOff>
    </xdr:from>
    <xdr:ext cx="685572" cy="259045"/>
    <xdr:sp macro="" textlink="">
      <xdr:nvSpPr>
        <xdr:cNvPr id="106" name="テキスト ボックス 105"/>
        <xdr:cNvSpPr txBox="1"/>
      </xdr:nvSpPr>
      <xdr:spPr>
        <a:xfrm>
          <a:off x="5918428" y="6334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95250</xdr:rowOff>
    </xdr:from>
    <xdr:to>
      <xdr:col>59</xdr:col>
      <xdr:colOff>50800</xdr:colOff>
      <xdr:row>35</xdr:row>
      <xdr:rowOff>95250</xdr:rowOff>
    </xdr:to>
    <xdr:cxnSp macro="">
      <xdr:nvCxnSpPr>
        <xdr:cNvPr id="107" name="直線コネクタ 106"/>
        <xdr:cNvCxnSpPr/>
      </xdr:nvCxnSpPr>
      <xdr:spPr>
        <a:xfrm>
          <a:off x="6604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34</xdr:row>
      <xdr:rowOff>124477</xdr:rowOff>
    </xdr:from>
    <xdr:ext cx="685572" cy="259045"/>
    <xdr:sp macro="" textlink="">
      <xdr:nvSpPr>
        <xdr:cNvPr id="108" name="テキスト ボックス 107"/>
        <xdr:cNvSpPr txBox="1"/>
      </xdr:nvSpPr>
      <xdr:spPr>
        <a:xfrm>
          <a:off x="5918428" y="595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57150</xdr:rowOff>
    </xdr:from>
    <xdr:to>
      <xdr:col>59</xdr:col>
      <xdr:colOff>50800</xdr:colOff>
      <xdr:row>33</xdr:row>
      <xdr:rowOff>57150</xdr:rowOff>
    </xdr:to>
    <xdr:cxnSp macro="">
      <xdr:nvCxnSpPr>
        <xdr:cNvPr id="109" name="直線コネクタ 108"/>
        <xdr:cNvCxnSpPr/>
      </xdr:nvCxnSpPr>
      <xdr:spPr>
        <a:xfrm>
          <a:off x="6604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32</xdr:row>
      <xdr:rowOff>86377</xdr:rowOff>
    </xdr:from>
    <xdr:ext cx="685572" cy="259045"/>
    <xdr:sp macro="" textlink="">
      <xdr:nvSpPr>
        <xdr:cNvPr id="110" name="テキスト ボックス 109"/>
        <xdr:cNvSpPr txBox="1"/>
      </xdr:nvSpPr>
      <xdr:spPr>
        <a:xfrm>
          <a:off x="5918428" y="557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11" name="直線コネクタ 110"/>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30</xdr:col>
      <xdr:colOff>139308</xdr:colOff>
      <xdr:row>30</xdr:row>
      <xdr:rowOff>48277</xdr:rowOff>
    </xdr:from>
    <xdr:ext cx="749692" cy="259045"/>
    <xdr:sp macro="" textlink="">
      <xdr:nvSpPr>
        <xdr:cNvPr id="112" name="テキスト ボックス 111"/>
        <xdr:cNvSpPr txBox="1"/>
      </xdr:nvSpPr>
      <xdr:spPr>
        <a:xfrm>
          <a:off x="5854308" y="5191777"/>
          <a:ext cx="749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13" name="【道路】&#10;一人当たり延長グラフ枠"/>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33</xdr:row>
      <xdr:rowOff>78136</xdr:rowOff>
    </xdr:from>
    <xdr:to>
      <xdr:col>54</xdr:col>
      <xdr:colOff>189865</xdr:colOff>
      <xdr:row>42</xdr:row>
      <xdr:rowOff>36807</xdr:rowOff>
    </xdr:to>
    <xdr:cxnSp macro="">
      <xdr:nvCxnSpPr>
        <xdr:cNvPr id="114" name="直線コネクタ 113"/>
        <xdr:cNvCxnSpPr/>
      </xdr:nvCxnSpPr>
      <xdr:spPr>
        <a:xfrm flipV="1">
          <a:off x="10476865" y="5735986"/>
          <a:ext cx="0" cy="150172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42</xdr:row>
      <xdr:rowOff>60846</xdr:rowOff>
    </xdr:from>
    <xdr:ext cx="469744" cy="259045"/>
    <xdr:sp macro="" textlink="">
      <xdr:nvSpPr>
        <xdr:cNvPr id="115" name="【道路】&#10;一人当たり延長最小値テキスト"/>
        <xdr:cNvSpPr txBox="1"/>
      </xdr:nvSpPr>
      <xdr:spPr>
        <a:xfrm>
          <a:off x="10515600" y="72617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6.788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42</xdr:row>
      <xdr:rowOff>36807</xdr:rowOff>
    </xdr:from>
    <xdr:to>
      <xdr:col>55</xdr:col>
      <xdr:colOff>88900</xdr:colOff>
      <xdr:row>42</xdr:row>
      <xdr:rowOff>36807</xdr:rowOff>
    </xdr:to>
    <xdr:cxnSp macro="">
      <xdr:nvCxnSpPr>
        <xdr:cNvPr id="116" name="直線コネクタ 115"/>
        <xdr:cNvCxnSpPr/>
      </xdr:nvCxnSpPr>
      <xdr:spPr>
        <a:xfrm>
          <a:off x="10388600" y="72377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32</xdr:row>
      <xdr:rowOff>24813</xdr:rowOff>
    </xdr:from>
    <xdr:ext cx="690189" cy="259045"/>
    <xdr:sp macro="" textlink="">
      <xdr:nvSpPr>
        <xdr:cNvPr id="117" name="【道路】&#10;一人当たり延長最大値テキスト"/>
        <xdr:cNvSpPr txBox="1"/>
      </xdr:nvSpPr>
      <xdr:spPr>
        <a:xfrm>
          <a:off x="10515600" y="5511213"/>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7,889.838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33</xdr:row>
      <xdr:rowOff>78136</xdr:rowOff>
    </xdr:from>
    <xdr:to>
      <xdr:col>55</xdr:col>
      <xdr:colOff>88900</xdr:colOff>
      <xdr:row>33</xdr:row>
      <xdr:rowOff>78136</xdr:rowOff>
    </xdr:to>
    <xdr:cxnSp macro="">
      <xdr:nvCxnSpPr>
        <xdr:cNvPr id="118" name="直線コネクタ 117"/>
        <xdr:cNvCxnSpPr/>
      </xdr:nvCxnSpPr>
      <xdr:spPr>
        <a:xfrm>
          <a:off x="10388600" y="57359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40</xdr:row>
      <xdr:rowOff>149746</xdr:rowOff>
    </xdr:from>
    <xdr:ext cx="599010" cy="259045"/>
    <xdr:sp macro="" textlink="">
      <xdr:nvSpPr>
        <xdr:cNvPr id="119" name="【道路】&#10;一人当たり延長平均値テキスト"/>
        <xdr:cNvSpPr txBox="1"/>
      </xdr:nvSpPr>
      <xdr:spPr>
        <a:xfrm>
          <a:off x="10515600" y="7007746"/>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167.355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41</xdr:row>
      <xdr:rowOff>126869</xdr:rowOff>
    </xdr:from>
    <xdr:to>
      <xdr:col>55</xdr:col>
      <xdr:colOff>50800</xdr:colOff>
      <xdr:row>42</xdr:row>
      <xdr:rowOff>57019</xdr:rowOff>
    </xdr:to>
    <xdr:sp macro="" textlink="">
      <xdr:nvSpPr>
        <xdr:cNvPr id="120" name="フローチャート: 判断 119"/>
        <xdr:cNvSpPr/>
      </xdr:nvSpPr>
      <xdr:spPr>
        <a:xfrm>
          <a:off x="10426700" y="71563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41</xdr:row>
      <xdr:rowOff>128546</xdr:rowOff>
    </xdr:from>
    <xdr:to>
      <xdr:col>50</xdr:col>
      <xdr:colOff>165100</xdr:colOff>
      <xdr:row>42</xdr:row>
      <xdr:rowOff>58696</xdr:rowOff>
    </xdr:to>
    <xdr:sp macro="" textlink="">
      <xdr:nvSpPr>
        <xdr:cNvPr id="121" name="フローチャート: 判断 120"/>
        <xdr:cNvSpPr/>
      </xdr:nvSpPr>
      <xdr:spPr>
        <a:xfrm>
          <a:off x="9588500" y="71579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41</xdr:row>
      <xdr:rowOff>129003</xdr:rowOff>
    </xdr:from>
    <xdr:to>
      <xdr:col>46</xdr:col>
      <xdr:colOff>38100</xdr:colOff>
      <xdr:row>42</xdr:row>
      <xdr:rowOff>59153</xdr:rowOff>
    </xdr:to>
    <xdr:sp macro="" textlink="">
      <xdr:nvSpPr>
        <xdr:cNvPr id="122" name="フローチャート: 判断 121"/>
        <xdr:cNvSpPr/>
      </xdr:nvSpPr>
      <xdr:spPr>
        <a:xfrm>
          <a:off x="8699500" y="71584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41</xdr:row>
      <xdr:rowOff>152705</xdr:rowOff>
    </xdr:from>
    <xdr:to>
      <xdr:col>41</xdr:col>
      <xdr:colOff>101600</xdr:colOff>
      <xdr:row>42</xdr:row>
      <xdr:rowOff>82855</xdr:rowOff>
    </xdr:to>
    <xdr:sp macro="" textlink="">
      <xdr:nvSpPr>
        <xdr:cNvPr id="123" name="フローチャート: 判断 122"/>
        <xdr:cNvSpPr/>
      </xdr:nvSpPr>
      <xdr:spPr>
        <a:xfrm>
          <a:off x="7810500" y="71821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41</xdr:row>
      <xdr:rowOff>153066</xdr:rowOff>
    </xdr:from>
    <xdr:to>
      <xdr:col>36</xdr:col>
      <xdr:colOff>165100</xdr:colOff>
      <xdr:row>42</xdr:row>
      <xdr:rowOff>83216</xdr:rowOff>
    </xdr:to>
    <xdr:sp macro="" textlink="">
      <xdr:nvSpPr>
        <xdr:cNvPr id="124" name="フローチャート: 判断 123"/>
        <xdr:cNvSpPr/>
      </xdr:nvSpPr>
      <xdr:spPr>
        <a:xfrm>
          <a:off x="6921500" y="71825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25" name="テキスト ボックス 124"/>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26" name="テキスト ボックス 125"/>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27" name="テキスト ボックス 126"/>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28" name="テキスト ボックス 127"/>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29" name="テキスト ボックス 128"/>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41</xdr:row>
      <xdr:rowOff>151705</xdr:rowOff>
    </xdr:from>
    <xdr:to>
      <xdr:col>55</xdr:col>
      <xdr:colOff>50800</xdr:colOff>
      <xdr:row>42</xdr:row>
      <xdr:rowOff>81855</xdr:rowOff>
    </xdr:to>
    <xdr:sp macro="" textlink="">
      <xdr:nvSpPr>
        <xdr:cNvPr id="130" name="楕円 129"/>
        <xdr:cNvSpPr/>
      </xdr:nvSpPr>
      <xdr:spPr>
        <a:xfrm>
          <a:off x="10426700" y="71811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41</xdr:row>
      <xdr:rowOff>105296</xdr:rowOff>
    </xdr:from>
    <xdr:ext cx="534377" cy="259045"/>
    <xdr:sp macro="" textlink="">
      <xdr:nvSpPr>
        <xdr:cNvPr id="131" name="【道路】&#10;一人当たり延長該当値テキスト"/>
        <xdr:cNvSpPr txBox="1"/>
      </xdr:nvSpPr>
      <xdr:spPr>
        <a:xfrm>
          <a:off x="10515600" y="71347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36.981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41</xdr:row>
      <xdr:rowOff>152039</xdr:rowOff>
    </xdr:from>
    <xdr:to>
      <xdr:col>50</xdr:col>
      <xdr:colOff>165100</xdr:colOff>
      <xdr:row>42</xdr:row>
      <xdr:rowOff>82189</xdr:rowOff>
    </xdr:to>
    <xdr:sp macro="" textlink="">
      <xdr:nvSpPr>
        <xdr:cNvPr id="132" name="楕円 131"/>
        <xdr:cNvSpPr/>
      </xdr:nvSpPr>
      <xdr:spPr>
        <a:xfrm>
          <a:off x="9588500" y="71814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42</xdr:row>
      <xdr:rowOff>31055</xdr:rowOff>
    </xdr:from>
    <xdr:to>
      <xdr:col>55</xdr:col>
      <xdr:colOff>0</xdr:colOff>
      <xdr:row>42</xdr:row>
      <xdr:rowOff>31389</xdr:rowOff>
    </xdr:to>
    <xdr:cxnSp macro="">
      <xdr:nvCxnSpPr>
        <xdr:cNvPr id="133" name="直線コネクタ 132"/>
        <xdr:cNvCxnSpPr/>
      </xdr:nvCxnSpPr>
      <xdr:spPr>
        <a:xfrm flipV="1">
          <a:off x="9639300" y="7231955"/>
          <a:ext cx="838200" cy="3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41</xdr:row>
      <xdr:rowOff>152247</xdr:rowOff>
    </xdr:from>
    <xdr:to>
      <xdr:col>46</xdr:col>
      <xdr:colOff>38100</xdr:colOff>
      <xdr:row>42</xdr:row>
      <xdr:rowOff>82397</xdr:rowOff>
    </xdr:to>
    <xdr:sp macro="" textlink="">
      <xdr:nvSpPr>
        <xdr:cNvPr id="134" name="楕円 133"/>
        <xdr:cNvSpPr/>
      </xdr:nvSpPr>
      <xdr:spPr>
        <a:xfrm>
          <a:off x="8699500" y="71816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42</xdr:row>
      <xdr:rowOff>31389</xdr:rowOff>
    </xdr:from>
    <xdr:to>
      <xdr:col>50</xdr:col>
      <xdr:colOff>114300</xdr:colOff>
      <xdr:row>42</xdr:row>
      <xdr:rowOff>31597</xdr:rowOff>
    </xdr:to>
    <xdr:cxnSp macro="">
      <xdr:nvCxnSpPr>
        <xdr:cNvPr id="135" name="直線コネクタ 134"/>
        <xdr:cNvCxnSpPr/>
      </xdr:nvCxnSpPr>
      <xdr:spPr>
        <a:xfrm flipV="1">
          <a:off x="8750300" y="7232289"/>
          <a:ext cx="889000" cy="2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41</xdr:row>
      <xdr:rowOff>152447</xdr:rowOff>
    </xdr:from>
    <xdr:to>
      <xdr:col>41</xdr:col>
      <xdr:colOff>101600</xdr:colOff>
      <xdr:row>42</xdr:row>
      <xdr:rowOff>82597</xdr:rowOff>
    </xdr:to>
    <xdr:sp macro="" textlink="">
      <xdr:nvSpPr>
        <xdr:cNvPr id="136" name="楕円 135"/>
        <xdr:cNvSpPr/>
      </xdr:nvSpPr>
      <xdr:spPr>
        <a:xfrm>
          <a:off x="7810500" y="71818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42</xdr:row>
      <xdr:rowOff>31597</xdr:rowOff>
    </xdr:from>
    <xdr:to>
      <xdr:col>45</xdr:col>
      <xdr:colOff>177800</xdr:colOff>
      <xdr:row>42</xdr:row>
      <xdr:rowOff>31797</xdr:rowOff>
    </xdr:to>
    <xdr:cxnSp macro="">
      <xdr:nvCxnSpPr>
        <xdr:cNvPr id="137" name="直線コネクタ 136"/>
        <xdr:cNvCxnSpPr/>
      </xdr:nvCxnSpPr>
      <xdr:spPr>
        <a:xfrm flipV="1">
          <a:off x="7861300" y="7232497"/>
          <a:ext cx="889000" cy="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41</xdr:row>
      <xdr:rowOff>152496</xdr:rowOff>
    </xdr:from>
    <xdr:to>
      <xdr:col>36</xdr:col>
      <xdr:colOff>165100</xdr:colOff>
      <xdr:row>42</xdr:row>
      <xdr:rowOff>82646</xdr:rowOff>
    </xdr:to>
    <xdr:sp macro="" textlink="">
      <xdr:nvSpPr>
        <xdr:cNvPr id="138" name="楕円 137"/>
        <xdr:cNvSpPr/>
      </xdr:nvSpPr>
      <xdr:spPr>
        <a:xfrm>
          <a:off x="6921500" y="71819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42</xdr:row>
      <xdr:rowOff>31797</xdr:rowOff>
    </xdr:from>
    <xdr:to>
      <xdr:col>41</xdr:col>
      <xdr:colOff>50800</xdr:colOff>
      <xdr:row>42</xdr:row>
      <xdr:rowOff>31846</xdr:rowOff>
    </xdr:to>
    <xdr:cxnSp macro="">
      <xdr:nvCxnSpPr>
        <xdr:cNvPr id="139" name="直線コネクタ 138"/>
        <xdr:cNvCxnSpPr/>
      </xdr:nvCxnSpPr>
      <xdr:spPr>
        <a:xfrm flipV="1">
          <a:off x="6972300" y="7232697"/>
          <a:ext cx="889000" cy="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48</xdr:col>
      <xdr:colOff>183094</xdr:colOff>
      <xdr:row>40</xdr:row>
      <xdr:rowOff>75223</xdr:rowOff>
    </xdr:from>
    <xdr:ext cx="599010" cy="259045"/>
    <xdr:sp macro="" textlink="">
      <xdr:nvSpPr>
        <xdr:cNvPr id="140" name="n_1aveValue【道路】&#10;一人当たり延長"/>
        <xdr:cNvSpPr txBox="1"/>
      </xdr:nvSpPr>
      <xdr:spPr>
        <a:xfrm>
          <a:off x="9327094" y="693322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158.549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68794</xdr:colOff>
      <xdr:row>40</xdr:row>
      <xdr:rowOff>75680</xdr:rowOff>
    </xdr:from>
    <xdr:ext cx="599010" cy="259045"/>
    <xdr:sp macro="" textlink="">
      <xdr:nvSpPr>
        <xdr:cNvPr id="141" name="n_2aveValue【道路】&#10;一人当たり延長"/>
        <xdr:cNvSpPr txBox="1"/>
      </xdr:nvSpPr>
      <xdr:spPr>
        <a:xfrm>
          <a:off x="8450794" y="693368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156.152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42</xdr:row>
      <xdr:rowOff>73982</xdr:rowOff>
    </xdr:from>
    <xdr:ext cx="534377" cy="259045"/>
    <xdr:sp macro="" textlink="">
      <xdr:nvSpPr>
        <xdr:cNvPr id="142" name="n_3aveValue【道路】&#10;一人当たり延長"/>
        <xdr:cNvSpPr txBox="1"/>
      </xdr:nvSpPr>
      <xdr:spPr>
        <a:xfrm>
          <a:off x="7594111" y="72748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31.735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37611</xdr:colOff>
      <xdr:row>42</xdr:row>
      <xdr:rowOff>74343</xdr:rowOff>
    </xdr:from>
    <xdr:ext cx="534377" cy="259045"/>
    <xdr:sp macro="" textlink="">
      <xdr:nvSpPr>
        <xdr:cNvPr id="143" name="n_4aveValue【道路】&#10;一人当たり延長"/>
        <xdr:cNvSpPr txBox="1"/>
      </xdr:nvSpPr>
      <xdr:spPr>
        <a:xfrm>
          <a:off x="6705111" y="72752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29.838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24911</xdr:colOff>
      <xdr:row>42</xdr:row>
      <xdr:rowOff>73316</xdr:rowOff>
    </xdr:from>
    <xdr:ext cx="534377" cy="259045"/>
    <xdr:sp macro="" textlink="">
      <xdr:nvSpPr>
        <xdr:cNvPr id="144" name="n_1mainValue【道路】&#10;一人当たり延長"/>
        <xdr:cNvSpPr txBox="1"/>
      </xdr:nvSpPr>
      <xdr:spPr>
        <a:xfrm>
          <a:off x="9359411" y="72742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35.229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42</xdr:row>
      <xdr:rowOff>73524</xdr:rowOff>
    </xdr:from>
    <xdr:ext cx="534377" cy="259045"/>
    <xdr:sp macro="" textlink="">
      <xdr:nvSpPr>
        <xdr:cNvPr id="145" name="n_2mainValue【道路】&#10;一人当たり延長"/>
        <xdr:cNvSpPr txBox="1"/>
      </xdr:nvSpPr>
      <xdr:spPr>
        <a:xfrm>
          <a:off x="8483111" y="72744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34.137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40</xdr:row>
      <xdr:rowOff>99124</xdr:rowOff>
    </xdr:from>
    <xdr:ext cx="534377" cy="259045"/>
    <xdr:sp macro="" textlink="">
      <xdr:nvSpPr>
        <xdr:cNvPr id="146" name="n_3mainValue【道路】&#10;一人当たり延長"/>
        <xdr:cNvSpPr txBox="1"/>
      </xdr:nvSpPr>
      <xdr:spPr>
        <a:xfrm>
          <a:off x="7594111" y="69571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33.087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37611</xdr:colOff>
      <xdr:row>40</xdr:row>
      <xdr:rowOff>99173</xdr:rowOff>
    </xdr:from>
    <xdr:ext cx="534377" cy="259045"/>
    <xdr:sp macro="" textlink="">
      <xdr:nvSpPr>
        <xdr:cNvPr id="147" name="n_4mainValue【道路】&#10;一人当たり延長"/>
        <xdr:cNvSpPr txBox="1"/>
      </xdr:nvSpPr>
      <xdr:spPr>
        <a:xfrm>
          <a:off x="6705111" y="69571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32.829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48" name="正方形/長方形 147"/>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49" name="正方形/長方形 148"/>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50" name="正方形/長方形 149"/>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51" name="正方形/長方形 150"/>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52" name="正方形/長方形 151"/>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53" name="正方形/長方形 152"/>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山形県平均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54" name="正方形/長方形 153"/>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55" name="正方形/長方形 154"/>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56" name="テキスト ボックス 155"/>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57" name="直線コネクタ 156"/>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65</xdr:row>
      <xdr:rowOff>143527</xdr:rowOff>
    </xdr:from>
    <xdr:ext cx="467179" cy="259045"/>
    <xdr:sp macro="" textlink="">
      <xdr:nvSpPr>
        <xdr:cNvPr id="158" name="テキスト ボックス 157"/>
        <xdr:cNvSpPr txBox="1"/>
      </xdr:nvSpPr>
      <xdr:spPr>
        <a:xfrm>
          <a:off x="294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130628</xdr:rowOff>
    </xdr:from>
    <xdr:to>
      <xdr:col>28</xdr:col>
      <xdr:colOff>114300</xdr:colOff>
      <xdr:row>64</xdr:row>
      <xdr:rowOff>130628</xdr:rowOff>
    </xdr:to>
    <xdr:cxnSp macro="">
      <xdr:nvCxnSpPr>
        <xdr:cNvPr id="159" name="直線コネクタ 158"/>
        <xdr:cNvCxnSpPr/>
      </xdr:nvCxnSpPr>
      <xdr:spPr>
        <a:xfrm>
          <a:off x="762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63</xdr:row>
      <xdr:rowOff>159855</xdr:rowOff>
    </xdr:from>
    <xdr:ext cx="467179" cy="259045"/>
    <xdr:sp macro="" textlink="">
      <xdr:nvSpPr>
        <xdr:cNvPr id="160" name="テキスト ボックス 159"/>
        <xdr:cNvSpPr txBox="1"/>
      </xdr:nvSpPr>
      <xdr:spPr>
        <a:xfrm>
          <a:off x="294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146957</xdr:rowOff>
    </xdr:from>
    <xdr:to>
      <xdr:col>28</xdr:col>
      <xdr:colOff>114300</xdr:colOff>
      <xdr:row>62</xdr:row>
      <xdr:rowOff>146957</xdr:rowOff>
    </xdr:to>
    <xdr:cxnSp macro="">
      <xdr:nvCxnSpPr>
        <xdr:cNvPr id="161" name="直線コネクタ 160"/>
        <xdr:cNvCxnSpPr/>
      </xdr:nvCxnSpPr>
      <xdr:spPr>
        <a:xfrm>
          <a:off x="762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62</xdr:row>
      <xdr:rowOff>4734</xdr:rowOff>
    </xdr:from>
    <xdr:ext cx="403059" cy="259045"/>
    <xdr:sp macro="" textlink="">
      <xdr:nvSpPr>
        <xdr:cNvPr id="162" name="テキスト ボックス 161"/>
        <xdr:cNvSpPr txBox="1"/>
      </xdr:nvSpPr>
      <xdr:spPr>
        <a:xfrm>
          <a:off x="358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163285</xdr:rowOff>
    </xdr:from>
    <xdr:to>
      <xdr:col>28</xdr:col>
      <xdr:colOff>114300</xdr:colOff>
      <xdr:row>60</xdr:row>
      <xdr:rowOff>163285</xdr:rowOff>
    </xdr:to>
    <xdr:cxnSp macro="">
      <xdr:nvCxnSpPr>
        <xdr:cNvPr id="163" name="直線コネクタ 162"/>
        <xdr:cNvCxnSpPr/>
      </xdr:nvCxnSpPr>
      <xdr:spPr>
        <a:xfrm>
          <a:off x="762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60</xdr:row>
      <xdr:rowOff>21062</xdr:rowOff>
    </xdr:from>
    <xdr:ext cx="403059" cy="259045"/>
    <xdr:sp macro="" textlink="">
      <xdr:nvSpPr>
        <xdr:cNvPr id="164" name="テキスト ボックス 163"/>
        <xdr:cNvSpPr txBox="1"/>
      </xdr:nvSpPr>
      <xdr:spPr>
        <a:xfrm>
          <a:off x="358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8165</xdr:rowOff>
    </xdr:from>
    <xdr:to>
      <xdr:col>28</xdr:col>
      <xdr:colOff>114300</xdr:colOff>
      <xdr:row>59</xdr:row>
      <xdr:rowOff>8165</xdr:rowOff>
    </xdr:to>
    <xdr:cxnSp macro="">
      <xdr:nvCxnSpPr>
        <xdr:cNvPr id="165" name="直線コネクタ 164"/>
        <xdr:cNvCxnSpPr/>
      </xdr:nvCxnSpPr>
      <xdr:spPr>
        <a:xfrm>
          <a:off x="762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58</xdr:row>
      <xdr:rowOff>37392</xdr:rowOff>
    </xdr:from>
    <xdr:ext cx="403059" cy="259045"/>
    <xdr:sp macro="" textlink="">
      <xdr:nvSpPr>
        <xdr:cNvPr id="166" name="テキスト ボックス 165"/>
        <xdr:cNvSpPr txBox="1"/>
      </xdr:nvSpPr>
      <xdr:spPr>
        <a:xfrm>
          <a:off x="358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24493</xdr:rowOff>
    </xdr:from>
    <xdr:to>
      <xdr:col>28</xdr:col>
      <xdr:colOff>114300</xdr:colOff>
      <xdr:row>57</xdr:row>
      <xdr:rowOff>24493</xdr:rowOff>
    </xdr:to>
    <xdr:cxnSp macro="">
      <xdr:nvCxnSpPr>
        <xdr:cNvPr id="167" name="直線コネクタ 166"/>
        <xdr:cNvCxnSpPr/>
      </xdr:nvCxnSpPr>
      <xdr:spPr>
        <a:xfrm>
          <a:off x="762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53720</xdr:rowOff>
    </xdr:from>
    <xdr:ext cx="403059" cy="259045"/>
    <xdr:sp macro="" textlink="">
      <xdr:nvSpPr>
        <xdr:cNvPr id="168" name="テキスト ボックス 167"/>
        <xdr:cNvSpPr txBox="1"/>
      </xdr:nvSpPr>
      <xdr:spPr>
        <a:xfrm>
          <a:off x="358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40822</xdr:rowOff>
    </xdr:from>
    <xdr:to>
      <xdr:col>28</xdr:col>
      <xdr:colOff>114300</xdr:colOff>
      <xdr:row>55</xdr:row>
      <xdr:rowOff>40822</xdr:rowOff>
    </xdr:to>
    <xdr:cxnSp macro="">
      <xdr:nvCxnSpPr>
        <xdr:cNvPr id="169" name="直線コネクタ 168"/>
        <xdr:cNvCxnSpPr/>
      </xdr:nvCxnSpPr>
      <xdr:spPr>
        <a:xfrm>
          <a:off x="762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54</xdr:row>
      <xdr:rowOff>70049</xdr:rowOff>
    </xdr:from>
    <xdr:ext cx="338939" cy="259045"/>
    <xdr:sp macro="" textlink="">
      <xdr:nvSpPr>
        <xdr:cNvPr id="170" name="テキスト ボックス 169"/>
        <xdr:cNvSpPr txBox="1"/>
      </xdr:nvSpPr>
      <xdr:spPr>
        <a:xfrm>
          <a:off x="423061" y="932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71" name="直線コネクタ 170"/>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53</xdr:row>
      <xdr:rowOff>57150</xdr:rowOff>
    </xdr:from>
    <xdr:to>
      <xdr:col>28</xdr:col>
      <xdr:colOff>152400</xdr:colOff>
      <xdr:row>66</xdr:row>
      <xdr:rowOff>114300</xdr:rowOff>
    </xdr:to>
    <xdr:sp macro="" textlink="">
      <xdr:nvSpPr>
        <xdr:cNvPr id="172" name="【橋りょう・トンネル】&#10;有形固定資産減価償却率グラフ枠"/>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55</xdr:row>
      <xdr:rowOff>115933</xdr:rowOff>
    </xdr:from>
    <xdr:to>
      <xdr:col>24</xdr:col>
      <xdr:colOff>62865</xdr:colOff>
      <xdr:row>64</xdr:row>
      <xdr:rowOff>63681</xdr:rowOff>
    </xdr:to>
    <xdr:cxnSp macro="">
      <xdr:nvCxnSpPr>
        <xdr:cNvPr id="173" name="直線コネクタ 172"/>
        <xdr:cNvCxnSpPr/>
      </xdr:nvCxnSpPr>
      <xdr:spPr>
        <a:xfrm flipV="1">
          <a:off x="4634865" y="9545683"/>
          <a:ext cx="0" cy="149079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64</xdr:row>
      <xdr:rowOff>67508</xdr:rowOff>
    </xdr:from>
    <xdr:ext cx="405111" cy="259045"/>
    <xdr:sp macro="" textlink="">
      <xdr:nvSpPr>
        <xdr:cNvPr id="174" name="【橋りょう・トンネル】&#10;有形固定資産減価償却率最小値テキスト"/>
        <xdr:cNvSpPr txBox="1"/>
      </xdr:nvSpPr>
      <xdr:spPr>
        <a:xfrm>
          <a:off x="4673600" y="1104030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95.9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64</xdr:row>
      <xdr:rowOff>63681</xdr:rowOff>
    </xdr:from>
    <xdr:to>
      <xdr:col>24</xdr:col>
      <xdr:colOff>152400</xdr:colOff>
      <xdr:row>64</xdr:row>
      <xdr:rowOff>63681</xdr:rowOff>
    </xdr:to>
    <xdr:cxnSp macro="">
      <xdr:nvCxnSpPr>
        <xdr:cNvPr id="175" name="直線コネクタ 174"/>
        <xdr:cNvCxnSpPr/>
      </xdr:nvCxnSpPr>
      <xdr:spPr>
        <a:xfrm>
          <a:off x="4546600" y="1103648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54</xdr:row>
      <xdr:rowOff>62610</xdr:rowOff>
    </xdr:from>
    <xdr:ext cx="340478" cy="259045"/>
    <xdr:sp macro="" textlink="">
      <xdr:nvSpPr>
        <xdr:cNvPr id="176" name="【橋りょう・トンネル】&#10;有形固定資産減価償却率最大値テキスト"/>
        <xdr:cNvSpPr txBox="1"/>
      </xdr:nvSpPr>
      <xdr:spPr>
        <a:xfrm>
          <a:off x="4673600" y="9320910"/>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55</xdr:row>
      <xdr:rowOff>115933</xdr:rowOff>
    </xdr:from>
    <xdr:to>
      <xdr:col>24</xdr:col>
      <xdr:colOff>152400</xdr:colOff>
      <xdr:row>55</xdr:row>
      <xdr:rowOff>115933</xdr:rowOff>
    </xdr:to>
    <xdr:cxnSp macro="">
      <xdr:nvCxnSpPr>
        <xdr:cNvPr id="177" name="直線コネクタ 176"/>
        <xdr:cNvCxnSpPr/>
      </xdr:nvCxnSpPr>
      <xdr:spPr>
        <a:xfrm>
          <a:off x="4546600" y="95456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60</xdr:row>
      <xdr:rowOff>121937</xdr:rowOff>
    </xdr:from>
    <xdr:ext cx="405111" cy="259045"/>
    <xdr:sp macro="" textlink="">
      <xdr:nvSpPr>
        <xdr:cNvPr id="178" name="【橋りょう・トンネル】&#10;有形固定資産減価償却率平均値テキスト"/>
        <xdr:cNvSpPr txBox="1"/>
      </xdr:nvSpPr>
      <xdr:spPr>
        <a:xfrm>
          <a:off x="4673600" y="1040893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60</xdr:row>
      <xdr:rowOff>143510</xdr:rowOff>
    </xdr:from>
    <xdr:to>
      <xdr:col>24</xdr:col>
      <xdr:colOff>114300</xdr:colOff>
      <xdr:row>61</xdr:row>
      <xdr:rowOff>73660</xdr:rowOff>
    </xdr:to>
    <xdr:sp macro="" textlink="">
      <xdr:nvSpPr>
        <xdr:cNvPr id="179" name="フローチャート: 判断 178"/>
        <xdr:cNvSpPr/>
      </xdr:nvSpPr>
      <xdr:spPr>
        <a:xfrm>
          <a:off x="4584700" y="104305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60</xdr:row>
      <xdr:rowOff>128815</xdr:rowOff>
    </xdr:from>
    <xdr:to>
      <xdr:col>20</xdr:col>
      <xdr:colOff>38100</xdr:colOff>
      <xdr:row>61</xdr:row>
      <xdr:rowOff>58965</xdr:rowOff>
    </xdr:to>
    <xdr:sp macro="" textlink="">
      <xdr:nvSpPr>
        <xdr:cNvPr id="180" name="フローチャート: 判断 179"/>
        <xdr:cNvSpPr/>
      </xdr:nvSpPr>
      <xdr:spPr>
        <a:xfrm>
          <a:off x="3746500" y="104158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60</xdr:row>
      <xdr:rowOff>83094</xdr:rowOff>
    </xdr:from>
    <xdr:to>
      <xdr:col>15</xdr:col>
      <xdr:colOff>101600</xdr:colOff>
      <xdr:row>61</xdr:row>
      <xdr:rowOff>13244</xdr:rowOff>
    </xdr:to>
    <xdr:sp macro="" textlink="">
      <xdr:nvSpPr>
        <xdr:cNvPr id="181" name="フローチャート: 判断 180"/>
        <xdr:cNvSpPr/>
      </xdr:nvSpPr>
      <xdr:spPr>
        <a:xfrm>
          <a:off x="2857500" y="103700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60</xdr:row>
      <xdr:rowOff>79828</xdr:rowOff>
    </xdr:from>
    <xdr:to>
      <xdr:col>10</xdr:col>
      <xdr:colOff>165100</xdr:colOff>
      <xdr:row>61</xdr:row>
      <xdr:rowOff>9978</xdr:rowOff>
    </xdr:to>
    <xdr:sp macro="" textlink="">
      <xdr:nvSpPr>
        <xdr:cNvPr id="182" name="フローチャート: 判断 181"/>
        <xdr:cNvSpPr/>
      </xdr:nvSpPr>
      <xdr:spPr>
        <a:xfrm>
          <a:off x="1968500" y="103668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60</xdr:row>
      <xdr:rowOff>53703</xdr:rowOff>
    </xdr:from>
    <xdr:to>
      <xdr:col>6</xdr:col>
      <xdr:colOff>38100</xdr:colOff>
      <xdr:row>60</xdr:row>
      <xdr:rowOff>155303</xdr:rowOff>
    </xdr:to>
    <xdr:sp macro="" textlink="">
      <xdr:nvSpPr>
        <xdr:cNvPr id="183" name="フローチャート: 判断 182"/>
        <xdr:cNvSpPr/>
      </xdr:nvSpPr>
      <xdr:spPr>
        <a:xfrm>
          <a:off x="1079500" y="103407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84" name="テキスト ボックス 183"/>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85" name="テキスト ボックス 184"/>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86" name="テキスト ボックス 185"/>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87" name="テキスト ボックス 186"/>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88" name="テキスト ボックス 187"/>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59</xdr:row>
      <xdr:rowOff>127181</xdr:rowOff>
    </xdr:from>
    <xdr:to>
      <xdr:col>24</xdr:col>
      <xdr:colOff>114300</xdr:colOff>
      <xdr:row>60</xdr:row>
      <xdr:rowOff>57331</xdr:rowOff>
    </xdr:to>
    <xdr:sp macro="" textlink="">
      <xdr:nvSpPr>
        <xdr:cNvPr id="189" name="楕円 188"/>
        <xdr:cNvSpPr/>
      </xdr:nvSpPr>
      <xdr:spPr>
        <a:xfrm>
          <a:off x="4584700" y="102427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58</xdr:row>
      <xdr:rowOff>150058</xdr:rowOff>
    </xdr:from>
    <xdr:ext cx="405111" cy="259045"/>
    <xdr:sp macro="" textlink="">
      <xdr:nvSpPr>
        <xdr:cNvPr id="190" name="【橋りょう・トンネル】&#10;有形固定資産減価償却率該当値テキスト"/>
        <xdr:cNvSpPr txBox="1"/>
      </xdr:nvSpPr>
      <xdr:spPr>
        <a:xfrm>
          <a:off x="4673600" y="1009415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59</xdr:row>
      <xdr:rowOff>109220</xdr:rowOff>
    </xdr:from>
    <xdr:to>
      <xdr:col>20</xdr:col>
      <xdr:colOff>38100</xdr:colOff>
      <xdr:row>60</xdr:row>
      <xdr:rowOff>39370</xdr:rowOff>
    </xdr:to>
    <xdr:sp macro="" textlink="">
      <xdr:nvSpPr>
        <xdr:cNvPr id="191" name="楕円 190"/>
        <xdr:cNvSpPr/>
      </xdr:nvSpPr>
      <xdr:spPr>
        <a:xfrm>
          <a:off x="3746500" y="102247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59</xdr:row>
      <xdr:rowOff>160020</xdr:rowOff>
    </xdr:from>
    <xdr:to>
      <xdr:col>24</xdr:col>
      <xdr:colOff>63500</xdr:colOff>
      <xdr:row>60</xdr:row>
      <xdr:rowOff>6531</xdr:rowOff>
    </xdr:to>
    <xdr:cxnSp macro="">
      <xdr:nvCxnSpPr>
        <xdr:cNvPr id="192" name="直線コネクタ 191"/>
        <xdr:cNvCxnSpPr/>
      </xdr:nvCxnSpPr>
      <xdr:spPr>
        <a:xfrm>
          <a:off x="3797300" y="10275570"/>
          <a:ext cx="838200" cy="179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59</xdr:row>
      <xdr:rowOff>127181</xdr:rowOff>
    </xdr:from>
    <xdr:to>
      <xdr:col>15</xdr:col>
      <xdr:colOff>101600</xdr:colOff>
      <xdr:row>60</xdr:row>
      <xdr:rowOff>57331</xdr:rowOff>
    </xdr:to>
    <xdr:sp macro="" textlink="">
      <xdr:nvSpPr>
        <xdr:cNvPr id="193" name="楕円 192"/>
        <xdr:cNvSpPr/>
      </xdr:nvSpPr>
      <xdr:spPr>
        <a:xfrm>
          <a:off x="2857500" y="102427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59</xdr:row>
      <xdr:rowOff>160020</xdr:rowOff>
    </xdr:from>
    <xdr:to>
      <xdr:col>19</xdr:col>
      <xdr:colOff>177800</xdr:colOff>
      <xdr:row>60</xdr:row>
      <xdr:rowOff>6531</xdr:rowOff>
    </xdr:to>
    <xdr:cxnSp macro="">
      <xdr:nvCxnSpPr>
        <xdr:cNvPr id="194" name="直線コネクタ 193"/>
        <xdr:cNvCxnSpPr/>
      </xdr:nvCxnSpPr>
      <xdr:spPr>
        <a:xfrm flipV="1">
          <a:off x="2908300" y="10275570"/>
          <a:ext cx="889000" cy="179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59</xdr:row>
      <xdr:rowOff>105954</xdr:rowOff>
    </xdr:from>
    <xdr:to>
      <xdr:col>10</xdr:col>
      <xdr:colOff>165100</xdr:colOff>
      <xdr:row>60</xdr:row>
      <xdr:rowOff>36104</xdr:rowOff>
    </xdr:to>
    <xdr:sp macro="" textlink="">
      <xdr:nvSpPr>
        <xdr:cNvPr id="195" name="楕円 194"/>
        <xdr:cNvSpPr/>
      </xdr:nvSpPr>
      <xdr:spPr>
        <a:xfrm>
          <a:off x="1968500" y="102215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59</xdr:row>
      <xdr:rowOff>156754</xdr:rowOff>
    </xdr:from>
    <xdr:to>
      <xdr:col>15</xdr:col>
      <xdr:colOff>50800</xdr:colOff>
      <xdr:row>60</xdr:row>
      <xdr:rowOff>6531</xdr:rowOff>
    </xdr:to>
    <xdr:cxnSp macro="">
      <xdr:nvCxnSpPr>
        <xdr:cNvPr id="196" name="直線コネクタ 195"/>
        <xdr:cNvCxnSpPr/>
      </xdr:nvCxnSpPr>
      <xdr:spPr>
        <a:xfrm>
          <a:off x="2019300" y="10272304"/>
          <a:ext cx="889000" cy="212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59</xdr:row>
      <xdr:rowOff>125549</xdr:rowOff>
    </xdr:from>
    <xdr:to>
      <xdr:col>6</xdr:col>
      <xdr:colOff>38100</xdr:colOff>
      <xdr:row>60</xdr:row>
      <xdr:rowOff>55699</xdr:rowOff>
    </xdr:to>
    <xdr:sp macro="" textlink="">
      <xdr:nvSpPr>
        <xdr:cNvPr id="197" name="楕円 196"/>
        <xdr:cNvSpPr/>
      </xdr:nvSpPr>
      <xdr:spPr>
        <a:xfrm>
          <a:off x="1079500" y="102410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59</xdr:row>
      <xdr:rowOff>156754</xdr:rowOff>
    </xdr:from>
    <xdr:to>
      <xdr:col>10</xdr:col>
      <xdr:colOff>114300</xdr:colOff>
      <xdr:row>60</xdr:row>
      <xdr:rowOff>4899</xdr:rowOff>
    </xdr:to>
    <xdr:cxnSp macro="">
      <xdr:nvCxnSpPr>
        <xdr:cNvPr id="198" name="直線コネクタ 197"/>
        <xdr:cNvCxnSpPr/>
      </xdr:nvCxnSpPr>
      <xdr:spPr>
        <a:xfrm flipV="1">
          <a:off x="1130300" y="10272304"/>
          <a:ext cx="889000" cy="195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61</xdr:row>
      <xdr:rowOff>50092</xdr:rowOff>
    </xdr:from>
    <xdr:ext cx="405111" cy="259045"/>
    <xdr:sp macro="" textlink="">
      <xdr:nvSpPr>
        <xdr:cNvPr id="199" name="n_1aveValue【橋りょう・トンネル】&#10;有形固定資産減価償却率"/>
        <xdr:cNvSpPr txBox="1"/>
      </xdr:nvSpPr>
      <xdr:spPr>
        <a:xfrm>
          <a:off x="3582044" y="105085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61</xdr:row>
      <xdr:rowOff>4371</xdr:rowOff>
    </xdr:from>
    <xdr:ext cx="405111" cy="259045"/>
    <xdr:sp macro="" textlink="">
      <xdr:nvSpPr>
        <xdr:cNvPr id="200" name="n_2aveValue【橋りょう・トンネル】&#10;有形固定資産減価償却率"/>
        <xdr:cNvSpPr txBox="1"/>
      </xdr:nvSpPr>
      <xdr:spPr>
        <a:xfrm>
          <a:off x="2705744" y="1046282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61</xdr:row>
      <xdr:rowOff>1105</xdr:rowOff>
    </xdr:from>
    <xdr:ext cx="405111" cy="259045"/>
    <xdr:sp macro="" textlink="">
      <xdr:nvSpPr>
        <xdr:cNvPr id="201" name="n_3aveValue【橋りょう・トンネル】&#10;有形固定資産減価償却率"/>
        <xdr:cNvSpPr txBox="1"/>
      </xdr:nvSpPr>
      <xdr:spPr>
        <a:xfrm>
          <a:off x="1816744" y="1045955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60</xdr:row>
      <xdr:rowOff>146430</xdr:rowOff>
    </xdr:from>
    <xdr:ext cx="405111" cy="259045"/>
    <xdr:sp macro="" textlink="">
      <xdr:nvSpPr>
        <xdr:cNvPr id="202" name="n_4aveValue【橋りょう・トンネル】&#10;有形固定資産減価償却率"/>
        <xdr:cNvSpPr txBox="1"/>
      </xdr:nvSpPr>
      <xdr:spPr>
        <a:xfrm>
          <a:off x="927744" y="1043343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58</xdr:row>
      <xdr:rowOff>55897</xdr:rowOff>
    </xdr:from>
    <xdr:ext cx="405111" cy="259045"/>
    <xdr:sp macro="" textlink="">
      <xdr:nvSpPr>
        <xdr:cNvPr id="203" name="n_1mainValue【橋りょう・トンネル】&#10;有形固定資産減価償却率"/>
        <xdr:cNvSpPr txBox="1"/>
      </xdr:nvSpPr>
      <xdr:spPr>
        <a:xfrm>
          <a:off x="3582044" y="99999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58</xdr:row>
      <xdr:rowOff>73858</xdr:rowOff>
    </xdr:from>
    <xdr:ext cx="405111" cy="259045"/>
    <xdr:sp macro="" textlink="">
      <xdr:nvSpPr>
        <xdr:cNvPr id="204" name="n_2mainValue【橋りょう・トンネル】&#10;有形固定資産減価償却率"/>
        <xdr:cNvSpPr txBox="1"/>
      </xdr:nvSpPr>
      <xdr:spPr>
        <a:xfrm>
          <a:off x="2705744" y="1001795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58</xdr:row>
      <xdr:rowOff>52631</xdr:rowOff>
    </xdr:from>
    <xdr:ext cx="405111" cy="259045"/>
    <xdr:sp macro="" textlink="">
      <xdr:nvSpPr>
        <xdr:cNvPr id="205" name="n_3mainValue【橋りょう・トンネル】&#10;有形固定資産減価償却率"/>
        <xdr:cNvSpPr txBox="1"/>
      </xdr:nvSpPr>
      <xdr:spPr>
        <a:xfrm>
          <a:off x="1816744" y="999673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58</xdr:row>
      <xdr:rowOff>72226</xdr:rowOff>
    </xdr:from>
    <xdr:ext cx="405111" cy="259045"/>
    <xdr:sp macro="" textlink="">
      <xdr:nvSpPr>
        <xdr:cNvPr id="206" name="n_4mainValue【橋りょう・トンネル】&#10;有形固定資産減価償却率"/>
        <xdr:cNvSpPr txBox="1"/>
      </xdr:nvSpPr>
      <xdr:spPr>
        <a:xfrm>
          <a:off x="927744" y="1001632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207" name="正方形/長方形 206"/>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208" name="正方形/長方形 207"/>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209" name="正方形/長方形 208"/>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210" name="正方形/長方形 209"/>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211" name="正方形/長方形 210"/>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156,208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212" name="正方形/長方形 211"/>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山形県平均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213" name="正方形/長方形 212"/>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321,725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214" name="正方形/長方形 213"/>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215" name="テキスト ボックス 214"/>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216" name="直線コネクタ 215"/>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0</xdr:rowOff>
    </xdr:from>
    <xdr:to>
      <xdr:col>59</xdr:col>
      <xdr:colOff>50800</xdr:colOff>
      <xdr:row>64</xdr:row>
      <xdr:rowOff>0</xdr:rowOff>
    </xdr:to>
    <xdr:cxnSp macro="">
      <xdr:nvCxnSpPr>
        <xdr:cNvPr id="217" name="直線コネクタ 216"/>
        <xdr:cNvCxnSpPr/>
      </xdr:nvCxnSpPr>
      <xdr:spPr>
        <a:xfrm>
          <a:off x="6604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63</xdr:row>
      <xdr:rowOff>29227</xdr:rowOff>
    </xdr:from>
    <xdr:ext cx="248786" cy="259045"/>
    <xdr:sp macro="" textlink="">
      <xdr:nvSpPr>
        <xdr:cNvPr id="218" name="テキスト ボックス 217"/>
        <xdr:cNvSpPr txBox="1"/>
      </xdr:nvSpPr>
      <xdr:spPr>
        <a:xfrm>
          <a:off x="6355214" y="1083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57150</xdr:rowOff>
    </xdr:from>
    <xdr:to>
      <xdr:col>59</xdr:col>
      <xdr:colOff>50800</xdr:colOff>
      <xdr:row>61</xdr:row>
      <xdr:rowOff>57150</xdr:rowOff>
    </xdr:to>
    <xdr:cxnSp macro="">
      <xdr:nvCxnSpPr>
        <xdr:cNvPr id="219" name="直線コネクタ 218"/>
        <xdr:cNvCxnSpPr/>
      </xdr:nvCxnSpPr>
      <xdr:spPr>
        <a:xfrm>
          <a:off x="6604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60</xdr:row>
      <xdr:rowOff>86377</xdr:rowOff>
    </xdr:from>
    <xdr:ext cx="685572" cy="259045"/>
    <xdr:sp macro="" textlink="">
      <xdr:nvSpPr>
        <xdr:cNvPr id="220" name="テキスト ボックス 219"/>
        <xdr:cNvSpPr txBox="1"/>
      </xdr:nvSpPr>
      <xdr:spPr>
        <a:xfrm>
          <a:off x="5918428" y="103733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58</xdr:row>
      <xdr:rowOff>114300</xdr:rowOff>
    </xdr:from>
    <xdr:to>
      <xdr:col>59</xdr:col>
      <xdr:colOff>50800</xdr:colOff>
      <xdr:row>58</xdr:row>
      <xdr:rowOff>114300</xdr:rowOff>
    </xdr:to>
    <xdr:cxnSp macro="">
      <xdr:nvCxnSpPr>
        <xdr:cNvPr id="221" name="直線コネクタ 220"/>
        <xdr:cNvCxnSpPr/>
      </xdr:nvCxnSpPr>
      <xdr:spPr>
        <a:xfrm>
          <a:off x="6604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57</xdr:row>
      <xdr:rowOff>143527</xdr:rowOff>
    </xdr:from>
    <xdr:ext cx="685572" cy="259045"/>
    <xdr:sp macro="" textlink="">
      <xdr:nvSpPr>
        <xdr:cNvPr id="222" name="テキスト ボックス 221"/>
        <xdr:cNvSpPr txBox="1"/>
      </xdr:nvSpPr>
      <xdr:spPr>
        <a:xfrm>
          <a:off x="5918428" y="99161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0</xdr:rowOff>
    </xdr:from>
    <xdr:to>
      <xdr:col>59</xdr:col>
      <xdr:colOff>50800</xdr:colOff>
      <xdr:row>56</xdr:row>
      <xdr:rowOff>0</xdr:rowOff>
    </xdr:to>
    <xdr:cxnSp macro="">
      <xdr:nvCxnSpPr>
        <xdr:cNvPr id="223" name="直線コネクタ 222"/>
        <xdr:cNvCxnSpPr/>
      </xdr:nvCxnSpPr>
      <xdr:spPr>
        <a:xfrm>
          <a:off x="6604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55</xdr:row>
      <xdr:rowOff>29227</xdr:rowOff>
    </xdr:from>
    <xdr:ext cx="685572" cy="259045"/>
    <xdr:sp macro="" textlink="">
      <xdr:nvSpPr>
        <xdr:cNvPr id="224" name="テキスト ボックス 223"/>
        <xdr:cNvSpPr txBox="1"/>
      </xdr:nvSpPr>
      <xdr:spPr>
        <a:xfrm>
          <a:off x="5918428" y="94589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25" name="直線コネクタ 224"/>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52</xdr:row>
      <xdr:rowOff>86377</xdr:rowOff>
    </xdr:from>
    <xdr:ext cx="685572" cy="259045"/>
    <xdr:sp macro="" textlink="">
      <xdr:nvSpPr>
        <xdr:cNvPr id="226" name="テキスト ボックス 225"/>
        <xdr:cNvSpPr txBox="1"/>
      </xdr:nvSpPr>
      <xdr:spPr>
        <a:xfrm>
          <a:off x="5918428" y="900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27" name="【橋りょう・トンネル】&#10;一人当たり有形固定資産（償却資産）額グラフ枠"/>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56</xdr:row>
      <xdr:rowOff>42724</xdr:rowOff>
    </xdr:from>
    <xdr:to>
      <xdr:col>54</xdr:col>
      <xdr:colOff>189865</xdr:colOff>
      <xdr:row>63</xdr:row>
      <xdr:rowOff>170011</xdr:rowOff>
    </xdr:to>
    <xdr:cxnSp macro="">
      <xdr:nvCxnSpPr>
        <xdr:cNvPr id="228" name="直線コネクタ 227"/>
        <xdr:cNvCxnSpPr/>
      </xdr:nvCxnSpPr>
      <xdr:spPr>
        <a:xfrm flipV="1">
          <a:off x="10476865" y="9643924"/>
          <a:ext cx="0" cy="132743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2388</xdr:rowOff>
    </xdr:from>
    <xdr:ext cx="469744" cy="259045"/>
    <xdr:sp macro="" textlink="">
      <xdr:nvSpPr>
        <xdr:cNvPr id="229" name="【橋りょう・トンネル】&#10;一人当たり有形固定資産（償却資産）額最小値テキスト"/>
        <xdr:cNvSpPr txBox="1"/>
      </xdr:nvSpPr>
      <xdr:spPr>
        <a:xfrm>
          <a:off x="10515600" y="109751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63</xdr:row>
      <xdr:rowOff>170011</xdr:rowOff>
    </xdr:from>
    <xdr:to>
      <xdr:col>55</xdr:col>
      <xdr:colOff>88900</xdr:colOff>
      <xdr:row>63</xdr:row>
      <xdr:rowOff>170011</xdr:rowOff>
    </xdr:to>
    <xdr:cxnSp macro="">
      <xdr:nvCxnSpPr>
        <xdr:cNvPr id="230" name="直線コネクタ 229"/>
        <xdr:cNvCxnSpPr/>
      </xdr:nvCxnSpPr>
      <xdr:spPr>
        <a:xfrm>
          <a:off x="10388600" y="109713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54</xdr:row>
      <xdr:rowOff>160851</xdr:rowOff>
    </xdr:from>
    <xdr:ext cx="690189" cy="259045"/>
    <xdr:sp macro="" textlink="">
      <xdr:nvSpPr>
        <xdr:cNvPr id="231" name="【橋りょう・トンネル】&#10;一人当たり有形固定資産（償却資産）額最大値テキスト"/>
        <xdr:cNvSpPr txBox="1"/>
      </xdr:nvSpPr>
      <xdr:spPr>
        <a:xfrm>
          <a:off x="10515600" y="9419151"/>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2,906,553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56</xdr:row>
      <xdr:rowOff>42724</xdr:rowOff>
    </xdr:from>
    <xdr:to>
      <xdr:col>55</xdr:col>
      <xdr:colOff>88900</xdr:colOff>
      <xdr:row>56</xdr:row>
      <xdr:rowOff>42724</xdr:rowOff>
    </xdr:to>
    <xdr:cxnSp macro="">
      <xdr:nvCxnSpPr>
        <xdr:cNvPr id="232" name="直線コネクタ 231"/>
        <xdr:cNvCxnSpPr/>
      </xdr:nvCxnSpPr>
      <xdr:spPr>
        <a:xfrm>
          <a:off x="10388600" y="96439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62</xdr:row>
      <xdr:rowOff>24839</xdr:rowOff>
    </xdr:from>
    <xdr:ext cx="599010" cy="259045"/>
    <xdr:sp macro="" textlink="">
      <xdr:nvSpPr>
        <xdr:cNvPr id="233" name="【橋りょう・トンネル】&#10;一人当たり有形固定資産（償却資産）額平均値テキスト"/>
        <xdr:cNvSpPr txBox="1"/>
      </xdr:nvSpPr>
      <xdr:spPr>
        <a:xfrm>
          <a:off x="10515600" y="10654739"/>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537,375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62</xdr:row>
      <xdr:rowOff>46412</xdr:rowOff>
    </xdr:from>
    <xdr:to>
      <xdr:col>55</xdr:col>
      <xdr:colOff>50800</xdr:colOff>
      <xdr:row>62</xdr:row>
      <xdr:rowOff>148012</xdr:rowOff>
    </xdr:to>
    <xdr:sp macro="" textlink="">
      <xdr:nvSpPr>
        <xdr:cNvPr id="234" name="フローチャート: 判断 233"/>
        <xdr:cNvSpPr/>
      </xdr:nvSpPr>
      <xdr:spPr>
        <a:xfrm>
          <a:off x="10426700" y="106763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62</xdr:row>
      <xdr:rowOff>78174</xdr:rowOff>
    </xdr:from>
    <xdr:to>
      <xdr:col>50</xdr:col>
      <xdr:colOff>165100</xdr:colOff>
      <xdr:row>63</xdr:row>
      <xdr:rowOff>8324</xdr:rowOff>
    </xdr:to>
    <xdr:sp macro="" textlink="">
      <xdr:nvSpPr>
        <xdr:cNvPr id="235" name="フローチャート: 判断 234"/>
        <xdr:cNvSpPr/>
      </xdr:nvSpPr>
      <xdr:spPr>
        <a:xfrm>
          <a:off x="9588500" y="107080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62</xdr:row>
      <xdr:rowOff>42657</xdr:rowOff>
    </xdr:from>
    <xdr:to>
      <xdr:col>46</xdr:col>
      <xdr:colOff>38100</xdr:colOff>
      <xdr:row>62</xdr:row>
      <xdr:rowOff>144257</xdr:rowOff>
    </xdr:to>
    <xdr:sp macro="" textlink="">
      <xdr:nvSpPr>
        <xdr:cNvPr id="236" name="フローチャート: 判断 235"/>
        <xdr:cNvSpPr/>
      </xdr:nvSpPr>
      <xdr:spPr>
        <a:xfrm>
          <a:off x="8699500" y="106725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62</xdr:row>
      <xdr:rowOff>28473</xdr:rowOff>
    </xdr:from>
    <xdr:to>
      <xdr:col>41</xdr:col>
      <xdr:colOff>101600</xdr:colOff>
      <xdr:row>62</xdr:row>
      <xdr:rowOff>130073</xdr:rowOff>
    </xdr:to>
    <xdr:sp macro="" textlink="">
      <xdr:nvSpPr>
        <xdr:cNvPr id="237" name="フローチャート: 判断 236"/>
        <xdr:cNvSpPr/>
      </xdr:nvSpPr>
      <xdr:spPr>
        <a:xfrm>
          <a:off x="7810500" y="106583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62</xdr:row>
      <xdr:rowOff>53794</xdr:rowOff>
    </xdr:from>
    <xdr:to>
      <xdr:col>36</xdr:col>
      <xdr:colOff>165100</xdr:colOff>
      <xdr:row>62</xdr:row>
      <xdr:rowOff>155394</xdr:rowOff>
    </xdr:to>
    <xdr:sp macro="" textlink="">
      <xdr:nvSpPr>
        <xdr:cNvPr id="238" name="フローチャート: 判断 237"/>
        <xdr:cNvSpPr/>
      </xdr:nvSpPr>
      <xdr:spPr>
        <a:xfrm>
          <a:off x="6921500" y="106836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39" name="テキスト ボックス 238"/>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40" name="テキスト ボックス 239"/>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41" name="テキスト ボックス 240"/>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42" name="テキスト ボックス 241"/>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43" name="テキスト ボックス 242"/>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60</xdr:row>
      <xdr:rowOff>113426</xdr:rowOff>
    </xdr:from>
    <xdr:to>
      <xdr:col>55</xdr:col>
      <xdr:colOff>50800</xdr:colOff>
      <xdr:row>61</xdr:row>
      <xdr:rowOff>43576</xdr:rowOff>
    </xdr:to>
    <xdr:sp macro="" textlink="">
      <xdr:nvSpPr>
        <xdr:cNvPr id="244" name="楕円 243"/>
        <xdr:cNvSpPr/>
      </xdr:nvSpPr>
      <xdr:spPr>
        <a:xfrm>
          <a:off x="10426700" y="104004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59</xdr:row>
      <xdr:rowOff>136303</xdr:rowOff>
    </xdr:from>
    <xdr:ext cx="690189" cy="259045"/>
    <xdr:sp macro="" textlink="">
      <xdr:nvSpPr>
        <xdr:cNvPr id="245" name="【橋りょう・トンネル】&#10;一人当たり有形固定資産（償却資産）額該当値テキスト"/>
        <xdr:cNvSpPr txBox="1"/>
      </xdr:nvSpPr>
      <xdr:spPr>
        <a:xfrm>
          <a:off x="10515600" y="10251853"/>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1,140,801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60</xdr:row>
      <xdr:rowOff>131174</xdr:rowOff>
    </xdr:from>
    <xdr:to>
      <xdr:col>50</xdr:col>
      <xdr:colOff>165100</xdr:colOff>
      <xdr:row>61</xdr:row>
      <xdr:rowOff>61324</xdr:rowOff>
    </xdr:to>
    <xdr:sp macro="" textlink="">
      <xdr:nvSpPr>
        <xdr:cNvPr id="246" name="楕円 245"/>
        <xdr:cNvSpPr/>
      </xdr:nvSpPr>
      <xdr:spPr>
        <a:xfrm>
          <a:off x="9588500" y="104181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60</xdr:row>
      <xdr:rowOff>164226</xdr:rowOff>
    </xdr:from>
    <xdr:to>
      <xdr:col>55</xdr:col>
      <xdr:colOff>0</xdr:colOff>
      <xdr:row>61</xdr:row>
      <xdr:rowOff>10524</xdr:rowOff>
    </xdr:to>
    <xdr:cxnSp macro="">
      <xdr:nvCxnSpPr>
        <xdr:cNvPr id="247" name="直線コネクタ 246"/>
        <xdr:cNvCxnSpPr/>
      </xdr:nvCxnSpPr>
      <xdr:spPr>
        <a:xfrm flipV="1">
          <a:off x="9639300" y="10451226"/>
          <a:ext cx="838200" cy="177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60</xdr:row>
      <xdr:rowOff>171269</xdr:rowOff>
    </xdr:from>
    <xdr:to>
      <xdr:col>46</xdr:col>
      <xdr:colOff>38100</xdr:colOff>
      <xdr:row>61</xdr:row>
      <xdr:rowOff>101419</xdr:rowOff>
    </xdr:to>
    <xdr:sp macro="" textlink="">
      <xdr:nvSpPr>
        <xdr:cNvPr id="248" name="楕円 247"/>
        <xdr:cNvSpPr/>
      </xdr:nvSpPr>
      <xdr:spPr>
        <a:xfrm>
          <a:off x="8699500" y="104582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61</xdr:row>
      <xdr:rowOff>10524</xdr:rowOff>
    </xdr:from>
    <xdr:to>
      <xdr:col>50</xdr:col>
      <xdr:colOff>114300</xdr:colOff>
      <xdr:row>61</xdr:row>
      <xdr:rowOff>50619</xdr:rowOff>
    </xdr:to>
    <xdr:cxnSp macro="">
      <xdr:nvCxnSpPr>
        <xdr:cNvPr id="249" name="直線コネクタ 248"/>
        <xdr:cNvCxnSpPr/>
      </xdr:nvCxnSpPr>
      <xdr:spPr>
        <a:xfrm flipV="1">
          <a:off x="8750300" y="10468974"/>
          <a:ext cx="889000" cy="400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61</xdr:row>
      <xdr:rowOff>15887</xdr:rowOff>
    </xdr:from>
    <xdr:to>
      <xdr:col>41</xdr:col>
      <xdr:colOff>101600</xdr:colOff>
      <xdr:row>61</xdr:row>
      <xdr:rowOff>117487</xdr:rowOff>
    </xdr:to>
    <xdr:sp macro="" textlink="">
      <xdr:nvSpPr>
        <xdr:cNvPr id="250" name="楕円 249"/>
        <xdr:cNvSpPr/>
      </xdr:nvSpPr>
      <xdr:spPr>
        <a:xfrm>
          <a:off x="7810500" y="104743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61</xdr:row>
      <xdr:rowOff>50619</xdr:rowOff>
    </xdr:from>
    <xdr:to>
      <xdr:col>45</xdr:col>
      <xdr:colOff>177800</xdr:colOff>
      <xdr:row>61</xdr:row>
      <xdr:rowOff>66687</xdr:rowOff>
    </xdr:to>
    <xdr:cxnSp macro="">
      <xdr:nvCxnSpPr>
        <xdr:cNvPr id="251" name="直線コネクタ 250"/>
        <xdr:cNvCxnSpPr/>
      </xdr:nvCxnSpPr>
      <xdr:spPr>
        <a:xfrm flipV="1">
          <a:off x="7861300" y="10509069"/>
          <a:ext cx="889000" cy="160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61</xdr:row>
      <xdr:rowOff>50301</xdr:rowOff>
    </xdr:from>
    <xdr:to>
      <xdr:col>36</xdr:col>
      <xdr:colOff>165100</xdr:colOff>
      <xdr:row>61</xdr:row>
      <xdr:rowOff>151901</xdr:rowOff>
    </xdr:to>
    <xdr:sp macro="" textlink="">
      <xdr:nvSpPr>
        <xdr:cNvPr id="252" name="楕円 251"/>
        <xdr:cNvSpPr/>
      </xdr:nvSpPr>
      <xdr:spPr>
        <a:xfrm>
          <a:off x="6921500" y="105087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61</xdr:row>
      <xdr:rowOff>66687</xdr:rowOff>
    </xdr:from>
    <xdr:to>
      <xdr:col>41</xdr:col>
      <xdr:colOff>50800</xdr:colOff>
      <xdr:row>61</xdr:row>
      <xdr:rowOff>101101</xdr:rowOff>
    </xdr:to>
    <xdr:cxnSp macro="">
      <xdr:nvCxnSpPr>
        <xdr:cNvPr id="253" name="直線コネクタ 252"/>
        <xdr:cNvCxnSpPr/>
      </xdr:nvCxnSpPr>
      <xdr:spPr>
        <a:xfrm flipV="1">
          <a:off x="6972300" y="10525137"/>
          <a:ext cx="889000" cy="344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48</xdr:col>
      <xdr:colOff>183095</xdr:colOff>
      <xdr:row>62</xdr:row>
      <xdr:rowOff>170901</xdr:rowOff>
    </xdr:from>
    <xdr:ext cx="599010" cy="259045"/>
    <xdr:sp macro="" textlink="">
      <xdr:nvSpPr>
        <xdr:cNvPr id="254" name="n_1aveValue【橋りょう・トンネル】&#10;一人当たり有形固定資産（償却資産）額"/>
        <xdr:cNvSpPr txBox="1"/>
      </xdr:nvSpPr>
      <xdr:spPr>
        <a:xfrm>
          <a:off x="9327095" y="1080080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467,906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62</xdr:row>
      <xdr:rowOff>135384</xdr:rowOff>
    </xdr:from>
    <xdr:ext cx="599010" cy="259045"/>
    <xdr:sp macro="" textlink="">
      <xdr:nvSpPr>
        <xdr:cNvPr id="255" name="n_2aveValue【橋りょう・トンネル】&#10;一人当たり有形固定資産（償却資産）額"/>
        <xdr:cNvSpPr txBox="1"/>
      </xdr:nvSpPr>
      <xdr:spPr>
        <a:xfrm>
          <a:off x="8450795" y="1076528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545,588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62</xdr:row>
      <xdr:rowOff>121200</xdr:rowOff>
    </xdr:from>
    <xdr:ext cx="599010" cy="259045"/>
    <xdr:sp macro="" textlink="">
      <xdr:nvSpPr>
        <xdr:cNvPr id="256" name="n_3aveValue【橋りょう・トンネル】&#10;一人当たり有形固定資産（償却資産）額"/>
        <xdr:cNvSpPr txBox="1"/>
      </xdr:nvSpPr>
      <xdr:spPr>
        <a:xfrm>
          <a:off x="7561795" y="1075110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576,611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5295</xdr:colOff>
      <xdr:row>62</xdr:row>
      <xdr:rowOff>146521</xdr:rowOff>
    </xdr:from>
    <xdr:ext cx="599010" cy="259045"/>
    <xdr:sp macro="" textlink="">
      <xdr:nvSpPr>
        <xdr:cNvPr id="257" name="n_4aveValue【橋りょう・トンネル】&#10;一人当たり有形固定資産（償却資産）額"/>
        <xdr:cNvSpPr txBox="1"/>
      </xdr:nvSpPr>
      <xdr:spPr>
        <a:xfrm>
          <a:off x="6672795" y="1077642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521,230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48</xdr:col>
      <xdr:colOff>137505</xdr:colOff>
      <xdr:row>59</xdr:row>
      <xdr:rowOff>77851</xdr:rowOff>
    </xdr:from>
    <xdr:ext cx="690189" cy="259045"/>
    <xdr:sp macro="" textlink="">
      <xdr:nvSpPr>
        <xdr:cNvPr id="258" name="n_1mainValue【橋りょう・トンネル】&#10;一人当たり有形固定資産（償却資産）額"/>
        <xdr:cNvSpPr txBox="1"/>
      </xdr:nvSpPr>
      <xdr:spPr>
        <a:xfrm>
          <a:off x="9281505" y="10193401"/>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1,101,982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23205</xdr:colOff>
      <xdr:row>59</xdr:row>
      <xdr:rowOff>117946</xdr:rowOff>
    </xdr:from>
    <xdr:ext cx="690189" cy="259045"/>
    <xdr:sp macro="" textlink="">
      <xdr:nvSpPr>
        <xdr:cNvPr id="259" name="n_2mainValue【橋りょう・トンネル】&#10;一人当たり有形固定資産（償却資産）額"/>
        <xdr:cNvSpPr txBox="1"/>
      </xdr:nvSpPr>
      <xdr:spPr>
        <a:xfrm>
          <a:off x="8405205" y="10233496"/>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1,014,284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59</xdr:row>
      <xdr:rowOff>134014</xdr:rowOff>
    </xdr:from>
    <xdr:ext cx="599010" cy="259045"/>
    <xdr:sp macro="" textlink="">
      <xdr:nvSpPr>
        <xdr:cNvPr id="260" name="n_3mainValue【橋りょう・トンネル】&#10;一人当たり有形固定資産（償却資産）額"/>
        <xdr:cNvSpPr txBox="1"/>
      </xdr:nvSpPr>
      <xdr:spPr>
        <a:xfrm>
          <a:off x="7561795" y="1024956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979,140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5295</xdr:colOff>
      <xdr:row>59</xdr:row>
      <xdr:rowOff>168428</xdr:rowOff>
    </xdr:from>
    <xdr:ext cx="599010" cy="259045"/>
    <xdr:sp macro="" textlink="">
      <xdr:nvSpPr>
        <xdr:cNvPr id="261" name="n_4mainValue【橋りょう・トンネル】&#10;一人当たり有形固定資産（償却資産）額"/>
        <xdr:cNvSpPr txBox="1"/>
      </xdr:nvSpPr>
      <xdr:spPr>
        <a:xfrm>
          <a:off x="6672795" y="1028397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903,870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62" name="正方形/長方形 261"/>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63" name="正方形/長方形 262"/>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64" name="正方形/長方形 263"/>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65" name="正方形/長方形 264"/>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66" name="正方形/長方形 265"/>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67" name="正方形/長方形 266"/>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山形県平均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68" name="正方形/長方形 267"/>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69" name="正方形/長方形 268"/>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70" name="テキスト ボックス 269"/>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71" name="直線コネクタ 270"/>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88</xdr:row>
      <xdr:rowOff>10177</xdr:rowOff>
    </xdr:from>
    <xdr:ext cx="467179" cy="259045"/>
    <xdr:sp macro="" textlink="">
      <xdr:nvSpPr>
        <xdr:cNvPr id="272" name="テキスト ボックス 271"/>
        <xdr:cNvSpPr txBox="1"/>
      </xdr:nvSpPr>
      <xdr:spPr>
        <a:xfrm>
          <a:off x="294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168729</xdr:rowOff>
    </xdr:from>
    <xdr:to>
      <xdr:col>28</xdr:col>
      <xdr:colOff>114300</xdr:colOff>
      <xdr:row>86</xdr:row>
      <xdr:rowOff>168729</xdr:rowOff>
    </xdr:to>
    <xdr:cxnSp macro="">
      <xdr:nvCxnSpPr>
        <xdr:cNvPr id="273" name="直線コネクタ 272"/>
        <xdr:cNvCxnSpPr/>
      </xdr:nvCxnSpPr>
      <xdr:spPr>
        <a:xfrm>
          <a:off x="762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86</xdr:row>
      <xdr:rowOff>26506</xdr:rowOff>
    </xdr:from>
    <xdr:ext cx="467179" cy="259045"/>
    <xdr:sp macro="" textlink="">
      <xdr:nvSpPr>
        <xdr:cNvPr id="274" name="テキスト ボックス 273"/>
        <xdr:cNvSpPr txBox="1"/>
      </xdr:nvSpPr>
      <xdr:spPr>
        <a:xfrm>
          <a:off x="294821"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85</xdr:row>
      <xdr:rowOff>13607</xdr:rowOff>
    </xdr:from>
    <xdr:to>
      <xdr:col>28</xdr:col>
      <xdr:colOff>114300</xdr:colOff>
      <xdr:row>85</xdr:row>
      <xdr:rowOff>13607</xdr:rowOff>
    </xdr:to>
    <xdr:cxnSp macro="">
      <xdr:nvCxnSpPr>
        <xdr:cNvPr id="275" name="直線コネクタ 274"/>
        <xdr:cNvCxnSpPr/>
      </xdr:nvCxnSpPr>
      <xdr:spPr>
        <a:xfrm>
          <a:off x="762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84</xdr:row>
      <xdr:rowOff>42834</xdr:rowOff>
    </xdr:from>
    <xdr:ext cx="403059" cy="259045"/>
    <xdr:sp macro="" textlink="">
      <xdr:nvSpPr>
        <xdr:cNvPr id="276" name="テキスト ボックス 275"/>
        <xdr:cNvSpPr txBox="1"/>
      </xdr:nvSpPr>
      <xdr:spPr>
        <a:xfrm>
          <a:off x="358941" y="1444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29936</xdr:rowOff>
    </xdr:from>
    <xdr:to>
      <xdr:col>28</xdr:col>
      <xdr:colOff>114300</xdr:colOff>
      <xdr:row>83</xdr:row>
      <xdr:rowOff>29936</xdr:rowOff>
    </xdr:to>
    <xdr:cxnSp macro="">
      <xdr:nvCxnSpPr>
        <xdr:cNvPr id="277" name="直線コネクタ 276"/>
        <xdr:cNvCxnSpPr/>
      </xdr:nvCxnSpPr>
      <xdr:spPr>
        <a:xfrm>
          <a:off x="762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82</xdr:row>
      <xdr:rowOff>59163</xdr:rowOff>
    </xdr:from>
    <xdr:ext cx="403059" cy="259045"/>
    <xdr:sp macro="" textlink="">
      <xdr:nvSpPr>
        <xdr:cNvPr id="278" name="テキスト ボックス 277"/>
        <xdr:cNvSpPr txBox="1"/>
      </xdr:nvSpPr>
      <xdr:spPr>
        <a:xfrm>
          <a:off x="358941" y="1411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46264</xdr:rowOff>
    </xdr:from>
    <xdr:to>
      <xdr:col>28</xdr:col>
      <xdr:colOff>114300</xdr:colOff>
      <xdr:row>81</xdr:row>
      <xdr:rowOff>46264</xdr:rowOff>
    </xdr:to>
    <xdr:cxnSp macro="">
      <xdr:nvCxnSpPr>
        <xdr:cNvPr id="279" name="直線コネクタ 278"/>
        <xdr:cNvCxnSpPr/>
      </xdr:nvCxnSpPr>
      <xdr:spPr>
        <a:xfrm>
          <a:off x="762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80</xdr:row>
      <xdr:rowOff>75491</xdr:rowOff>
    </xdr:from>
    <xdr:ext cx="403059" cy="259045"/>
    <xdr:sp macro="" textlink="">
      <xdr:nvSpPr>
        <xdr:cNvPr id="280" name="テキスト ボックス 279"/>
        <xdr:cNvSpPr txBox="1"/>
      </xdr:nvSpPr>
      <xdr:spPr>
        <a:xfrm>
          <a:off x="358941" y="1379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62593</xdr:rowOff>
    </xdr:from>
    <xdr:to>
      <xdr:col>28</xdr:col>
      <xdr:colOff>114300</xdr:colOff>
      <xdr:row>79</xdr:row>
      <xdr:rowOff>62593</xdr:rowOff>
    </xdr:to>
    <xdr:cxnSp macro="">
      <xdr:nvCxnSpPr>
        <xdr:cNvPr id="281" name="直線コネクタ 280"/>
        <xdr:cNvCxnSpPr/>
      </xdr:nvCxnSpPr>
      <xdr:spPr>
        <a:xfrm>
          <a:off x="762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78</xdr:row>
      <xdr:rowOff>91820</xdr:rowOff>
    </xdr:from>
    <xdr:ext cx="403059" cy="259045"/>
    <xdr:sp macro="" textlink="">
      <xdr:nvSpPr>
        <xdr:cNvPr id="282" name="テキスト ボックス 281"/>
        <xdr:cNvSpPr txBox="1"/>
      </xdr:nvSpPr>
      <xdr:spPr>
        <a:xfrm>
          <a:off x="358941" y="1346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78921</xdr:rowOff>
    </xdr:from>
    <xdr:to>
      <xdr:col>28</xdr:col>
      <xdr:colOff>114300</xdr:colOff>
      <xdr:row>77</xdr:row>
      <xdr:rowOff>78921</xdr:rowOff>
    </xdr:to>
    <xdr:cxnSp macro="">
      <xdr:nvCxnSpPr>
        <xdr:cNvPr id="283" name="直線コネクタ 282"/>
        <xdr:cNvCxnSpPr/>
      </xdr:nvCxnSpPr>
      <xdr:spPr>
        <a:xfrm>
          <a:off x="762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76</xdr:row>
      <xdr:rowOff>108148</xdr:rowOff>
    </xdr:from>
    <xdr:ext cx="338939" cy="259045"/>
    <xdr:sp macro="" textlink="">
      <xdr:nvSpPr>
        <xdr:cNvPr id="284" name="テキスト ボックス 283"/>
        <xdr:cNvSpPr txBox="1"/>
      </xdr:nvSpPr>
      <xdr:spPr>
        <a:xfrm>
          <a:off x="423061" y="1313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85" name="直線コネクタ 284"/>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75</xdr:row>
      <xdr:rowOff>95250</xdr:rowOff>
    </xdr:from>
    <xdr:to>
      <xdr:col>28</xdr:col>
      <xdr:colOff>152400</xdr:colOff>
      <xdr:row>88</xdr:row>
      <xdr:rowOff>152400</xdr:rowOff>
    </xdr:to>
    <xdr:sp macro="" textlink="">
      <xdr:nvSpPr>
        <xdr:cNvPr id="286" name="【公営住宅】&#10;有形固定資産減価償却率グラフ枠"/>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78</xdr:row>
      <xdr:rowOff>23405</xdr:rowOff>
    </xdr:from>
    <xdr:to>
      <xdr:col>24</xdr:col>
      <xdr:colOff>62865</xdr:colOff>
      <xdr:row>86</xdr:row>
      <xdr:rowOff>168729</xdr:rowOff>
    </xdr:to>
    <xdr:cxnSp macro="">
      <xdr:nvCxnSpPr>
        <xdr:cNvPr id="287" name="直線コネクタ 286"/>
        <xdr:cNvCxnSpPr/>
      </xdr:nvCxnSpPr>
      <xdr:spPr>
        <a:xfrm flipV="1">
          <a:off x="4634865" y="13396505"/>
          <a:ext cx="0" cy="151692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87</xdr:row>
      <xdr:rowOff>1106</xdr:rowOff>
    </xdr:from>
    <xdr:ext cx="469744" cy="259045"/>
    <xdr:sp macro="" textlink="">
      <xdr:nvSpPr>
        <xdr:cNvPr id="288" name="【公営住宅】&#10;有形固定資産減価償却率最小値テキスト"/>
        <xdr:cNvSpPr txBox="1"/>
      </xdr:nvSpPr>
      <xdr:spPr>
        <a:xfrm>
          <a:off x="4673600" y="149172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168729</xdr:rowOff>
    </xdr:from>
    <xdr:to>
      <xdr:col>24</xdr:col>
      <xdr:colOff>152400</xdr:colOff>
      <xdr:row>86</xdr:row>
      <xdr:rowOff>168729</xdr:rowOff>
    </xdr:to>
    <xdr:cxnSp macro="">
      <xdr:nvCxnSpPr>
        <xdr:cNvPr id="289" name="直線コネクタ 288"/>
        <xdr:cNvCxnSpPr/>
      </xdr:nvCxnSpPr>
      <xdr:spPr>
        <a:xfrm>
          <a:off x="4546600" y="1491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76</xdr:row>
      <xdr:rowOff>141532</xdr:rowOff>
    </xdr:from>
    <xdr:ext cx="340478" cy="259045"/>
    <xdr:sp macro="" textlink="">
      <xdr:nvSpPr>
        <xdr:cNvPr id="290" name="【公営住宅】&#10;有形固定資産減価償却率最大値テキスト"/>
        <xdr:cNvSpPr txBox="1"/>
      </xdr:nvSpPr>
      <xdr:spPr>
        <a:xfrm>
          <a:off x="4673600" y="13171732"/>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23405</xdr:rowOff>
    </xdr:from>
    <xdr:to>
      <xdr:col>24</xdr:col>
      <xdr:colOff>152400</xdr:colOff>
      <xdr:row>78</xdr:row>
      <xdr:rowOff>23405</xdr:rowOff>
    </xdr:to>
    <xdr:cxnSp macro="">
      <xdr:nvCxnSpPr>
        <xdr:cNvPr id="291" name="直線コネクタ 290"/>
        <xdr:cNvCxnSpPr/>
      </xdr:nvCxnSpPr>
      <xdr:spPr>
        <a:xfrm>
          <a:off x="4546600" y="133965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83</xdr:row>
      <xdr:rowOff>24509</xdr:rowOff>
    </xdr:from>
    <xdr:ext cx="405111" cy="259045"/>
    <xdr:sp macro="" textlink="">
      <xdr:nvSpPr>
        <xdr:cNvPr id="292" name="【公営住宅】&#10;有形固定資産減価償却率平均値テキスト"/>
        <xdr:cNvSpPr txBox="1"/>
      </xdr:nvSpPr>
      <xdr:spPr>
        <a:xfrm>
          <a:off x="4673600" y="14254859"/>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83</xdr:row>
      <xdr:rowOff>46082</xdr:rowOff>
    </xdr:from>
    <xdr:to>
      <xdr:col>24</xdr:col>
      <xdr:colOff>114300</xdr:colOff>
      <xdr:row>83</xdr:row>
      <xdr:rowOff>147682</xdr:rowOff>
    </xdr:to>
    <xdr:sp macro="" textlink="">
      <xdr:nvSpPr>
        <xdr:cNvPr id="293" name="フローチャート: 判断 292"/>
        <xdr:cNvSpPr/>
      </xdr:nvSpPr>
      <xdr:spPr>
        <a:xfrm>
          <a:off x="4584700" y="142764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83</xdr:row>
      <xdr:rowOff>21589</xdr:rowOff>
    </xdr:from>
    <xdr:to>
      <xdr:col>20</xdr:col>
      <xdr:colOff>38100</xdr:colOff>
      <xdr:row>83</xdr:row>
      <xdr:rowOff>123189</xdr:rowOff>
    </xdr:to>
    <xdr:sp macro="" textlink="">
      <xdr:nvSpPr>
        <xdr:cNvPr id="294" name="フローチャート: 判断 293"/>
        <xdr:cNvSpPr/>
      </xdr:nvSpPr>
      <xdr:spPr>
        <a:xfrm>
          <a:off x="3746500" y="142519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83</xdr:row>
      <xdr:rowOff>34652</xdr:rowOff>
    </xdr:from>
    <xdr:to>
      <xdr:col>15</xdr:col>
      <xdr:colOff>101600</xdr:colOff>
      <xdr:row>83</xdr:row>
      <xdr:rowOff>136252</xdr:rowOff>
    </xdr:to>
    <xdr:sp macro="" textlink="">
      <xdr:nvSpPr>
        <xdr:cNvPr id="295" name="フローチャート: 判断 294"/>
        <xdr:cNvSpPr/>
      </xdr:nvSpPr>
      <xdr:spPr>
        <a:xfrm>
          <a:off x="2857500" y="142650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85</xdr:row>
      <xdr:rowOff>44450</xdr:rowOff>
    </xdr:from>
    <xdr:to>
      <xdr:col>10</xdr:col>
      <xdr:colOff>165100</xdr:colOff>
      <xdr:row>85</xdr:row>
      <xdr:rowOff>146050</xdr:rowOff>
    </xdr:to>
    <xdr:sp macro="" textlink="">
      <xdr:nvSpPr>
        <xdr:cNvPr id="296" name="フローチャート: 判断 295"/>
        <xdr:cNvSpPr/>
      </xdr:nvSpPr>
      <xdr:spPr>
        <a:xfrm>
          <a:off x="1968500" y="14617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82</xdr:row>
      <xdr:rowOff>119562</xdr:rowOff>
    </xdr:from>
    <xdr:to>
      <xdr:col>6</xdr:col>
      <xdr:colOff>38100</xdr:colOff>
      <xdr:row>83</xdr:row>
      <xdr:rowOff>49712</xdr:rowOff>
    </xdr:to>
    <xdr:sp macro="" textlink="">
      <xdr:nvSpPr>
        <xdr:cNvPr id="297" name="フローチャート: 判断 296"/>
        <xdr:cNvSpPr/>
      </xdr:nvSpPr>
      <xdr:spPr>
        <a:xfrm>
          <a:off x="1079500" y="141784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298" name="テキスト ボックス 297"/>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299" name="テキスト ボックス 298"/>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300" name="テキスト ボックス 299"/>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301" name="テキスト ボックス 300"/>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302" name="テキスト ボックス 301"/>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81</xdr:row>
      <xdr:rowOff>82006</xdr:rowOff>
    </xdr:from>
    <xdr:to>
      <xdr:col>24</xdr:col>
      <xdr:colOff>114300</xdr:colOff>
      <xdr:row>82</xdr:row>
      <xdr:rowOff>12156</xdr:rowOff>
    </xdr:to>
    <xdr:sp macro="" textlink="">
      <xdr:nvSpPr>
        <xdr:cNvPr id="303" name="楕円 302"/>
        <xdr:cNvSpPr/>
      </xdr:nvSpPr>
      <xdr:spPr>
        <a:xfrm>
          <a:off x="4584700" y="139694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80</xdr:row>
      <xdr:rowOff>104883</xdr:rowOff>
    </xdr:from>
    <xdr:ext cx="405111" cy="259045"/>
    <xdr:sp macro="" textlink="">
      <xdr:nvSpPr>
        <xdr:cNvPr id="304" name="【公営住宅】&#10;有形固定資産減価償却率該当値テキスト"/>
        <xdr:cNvSpPr txBox="1"/>
      </xdr:nvSpPr>
      <xdr:spPr>
        <a:xfrm>
          <a:off x="4673600" y="1382088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81</xdr:row>
      <xdr:rowOff>15058</xdr:rowOff>
    </xdr:from>
    <xdr:to>
      <xdr:col>20</xdr:col>
      <xdr:colOff>38100</xdr:colOff>
      <xdr:row>81</xdr:row>
      <xdr:rowOff>116658</xdr:rowOff>
    </xdr:to>
    <xdr:sp macro="" textlink="">
      <xdr:nvSpPr>
        <xdr:cNvPr id="305" name="楕円 304"/>
        <xdr:cNvSpPr/>
      </xdr:nvSpPr>
      <xdr:spPr>
        <a:xfrm>
          <a:off x="3746500" y="139025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81</xdr:row>
      <xdr:rowOff>65858</xdr:rowOff>
    </xdr:from>
    <xdr:to>
      <xdr:col>24</xdr:col>
      <xdr:colOff>63500</xdr:colOff>
      <xdr:row>81</xdr:row>
      <xdr:rowOff>132806</xdr:rowOff>
    </xdr:to>
    <xdr:cxnSp macro="">
      <xdr:nvCxnSpPr>
        <xdr:cNvPr id="306" name="直線コネクタ 305"/>
        <xdr:cNvCxnSpPr/>
      </xdr:nvCxnSpPr>
      <xdr:spPr>
        <a:xfrm>
          <a:off x="3797300" y="13953308"/>
          <a:ext cx="838200" cy="669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81</xdr:row>
      <xdr:rowOff>126093</xdr:rowOff>
    </xdr:from>
    <xdr:to>
      <xdr:col>15</xdr:col>
      <xdr:colOff>101600</xdr:colOff>
      <xdr:row>82</xdr:row>
      <xdr:rowOff>56243</xdr:rowOff>
    </xdr:to>
    <xdr:sp macro="" textlink="">
      <xdr:nvSpPr>
        <xdr:cNvPr id="307" name="楕円 306"/>
        <xdr:cNvSpPr/>
      </xdr:nvSpPr>
      <xdr:spPr>
        <a:xfrm>
          <a:off x="2857500" y="140135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81</xdr:row>
      <xdr:rowOff>65858</xdr:rowOff>
    </xdr:from>
    <xdr:to>
      <xdr:col>19</xdr:col>
      <xdr:colOff>177800</xdr:colOff>
      <xdr:row>82</xdr:row>
      <xdr:rowOff>5443</xdr:rowOff>
    </xdr:to>
    <xdr:cxnSp macro="">
      <xdr:nvCxnSpPr>
        <xdr:cNvPr id="308" name="直線コネクタ 307"/>
        <xdr:cNvCxnSpPr/>
      </xdr:nvCxnSpPr>
      <xdr:spPr>
        <a:xfrm flipV="1">
          <a:off x="2908300" y="13953308"/>
          <a:ext cx="889000" cy="1110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82</xdr:row>
      <xdr:rowOff>6894</xdr:rowOff>
    </xdr:from>
    <xdr:to>
      <xdr:col>10</xdr:col>
      <xdr:colOff>165100</xdr:colOff>
      <xdr:row>82</xdr:row>
      <xdr:rowOff>108494</xdr:rowOff>
    </xdr:to>
    <xdr:sp macro="" textlink="">
      <xdr:nvSpPr>
        <xdr:cNvPr id="309" name="楕円 308"/>
        <xdr:cNvSpPr/>
      </xdr:nvSpPr>
      <xdr:spPr>
        <a:xfrm>
          <a:off x="1968500" y="140657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82</xdr:row>
      <xdr:rowOff>5443</xdr:rowOff>
    </xdr:from>
    <xdr:to>
      <xdr:col>15</xdr:col>
      <xdr:colOff>50800</xdr:colOff>
      <xdr:row>82</xdr:row>
      <xdr:rowOff>57694</xdr:rowOff>
    </xdr:to>
    <xdr:cxnSp macro="">
      <xdr:nvCxnSpPr>
        <xdr:cNvPr id="310" name="直線コネクタ 309"/>
        <xdr:cNvCxnSpPr/>
      </xdr:nvCxnSpPr>
      <xdr:spPr>
        <a:xfrm flipV="1">
          <a:off x="2019300" y="14064343"/>
          <a:ext cx="889000" cy="522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81</xdr:row>
      <xdr:rowOff>142421</xdr:rowOff>
    </xdr:from>
    <xdr:to>
      <xdr:col>6</xdr:col>
      <xdr:colOff>38100</xdr:colOff>
      <xdr:row>82</xdr:row>
      <xdr:rowOff>72571</xdr:rowOff>
    </xdr:to>
    <xdr:sp macro="" textlink="">
      <xdr:nvSpPr>
        <xdr:cNvPr id="311" name="楕円 310"/>
        <xdr:cNvSpPr/>
      </xdr:nvSpPr>
      <xdr:spPr>
        <a:xfrm>
          <a:off x="1079500" y="140298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82</xdr:row>
      <xdr:rowOff>21771</xdr:rowOff>
    </xdr:from>
    <xdr:to>
      <xdr:col>10</xdr:col>
      <xdr:colOff>114300</xdr:colOff>
      <xdr:row>82</xdr:row>
      <xdr:rowOff>57694</xdr:rowOff>
    </xdr:to>
    <xdr:cxnSp macro="">
      <xdr:nvCxnSpPr>
        <xdr:cNvPr id="312" name="直線コネクタ 311"/>
        <xdr:cNvCxnSpPr/>
      </xdr:nvCxnSpPr>
      <xdr:spPr>
        <a:xfrm>
          <a:off x="1130300" y="14080671"/>
          <a:ext cx="889000" cy="359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83</xdr:row>
      <xdr:rowOff>114316</xdr:rowOff>
    </xdr:from>
    <xdr:ext cx="405111" cy="259045"/>
    <xdr:sp macro="" textlink="">
      <xdr:nvSpPr>
        <xdr:cNvPr id="313" name="n_1aveValue【公営住宅】&#10;有形固定資産減価償却率"/>
        <xdr:cNvSpPr txBox="1"/>
      </xdr:nvSpPr>
      <xdr:spPr>
        <a:xfrm>
          <a:off x="3582044" y="143446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83</xdr:row>
      <xdr:rowOff>127379</xdr:rowOff>
    </xdr:from>
    <xdr:ext cx="405111" cy="259045"/>
    <xdr:sp macro="" textlink="">
      <xdr:nvSpPr>
        <xdr:cNvPr id="314" name="n_2aveValue【公営住宅】&#10;有形固定資産減価償却率"/>
        <xdr:cNvSpPr txBox="1"/>
      </xdr:nvSpPr>
      <xdr:spPr>
        <a:xfrm>
          <a:off x="2705744" y="1435772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85</xdr:row>
      <xdr:rowOff>137177</xdr:rowOff>
    </xdr:from>
    <xdr:ext cx="405111" cy="259045"/>
    <xdr:sp macro="" textlink="">
      <xdr:nvSpPr>
        <xdr:cNvPr id="315" name="n_3aveValue【公営住宅】&#10;有形固定資産減価償却率"/>
        <xdr:cNvSpPr txBox="1"/>
      </xdr:nvSpPr>
      <xdr:spPr>
        <a:xfrm>
          <a:off x="1816744" y="147104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83</xdr:row>
      <xdr:rowOff>40839</xdr:rowOff>
    </xdr:from>
    <xdr:ext cx="405111" cy="259045"/>
    <xdr:sp macro="" textlink="">
      <xdr:nvSpPr>
        <xdr:cNvPr id="316" name="n_4aveValue【公営住宅】&#10;有形固定資産減価償却率"/>
        <xdr:cNvSpPr txBox="1"/>
      </xdr:nvSpPr>
      <xdr:spPr>
        <a:xfrm>
          <a:off x="927744" y="1427118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79</xdr:row>
      <xdr:rowOff>133185</xdr:rowOff>
    </xdr:from>
    <xdr:ext cx="405111" cy="259045"/>
    <xdr:sp macro="" textlink="">
      <xdr:nvSpPr>
        <xdr:cNvPr id="317" name="n_1mainValue【公営住宅】&#10;有形固定資産減価償却率"/>
        <xdr:cNvSpPr txBox="1"/>
      </xdr:nvSpPr>
      <xdr:spPr>
        <a:xfrm>
          <a:off x="3582044" y="1367773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80</xdr:row>
      <xdr:rowOff>72770</xdr:rowOff>
    </xdr:from>
    <xdr:ext cx="405111" cy="259045"/>
    <xdr:sp macro="" textlink="">
      <xdr:nvSpPr>
        <xdr:cNvPr id="318" name="n_2mainValue【公営住宅】&#10;有形固定資産減価償却率"/>
        <xdr:cNvSpPr txBox="1"/>
      </xdr:nvSpPr>
      <xdr:spPr>
        <a:xfrm>
          <a:off x="2705744" y="1378877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80</xdr:row>
      <xdr:rowOff>125021</xdr:rowOff>
    </xdr:from>
    <xdr:ext cx="405111" cy="259045"/>
    <xdr:sp macro="" textlink="">
      <xdr:nvSpPr>
        <xdr:cNvPr id="319" name="n_3mainValue【公営住宅】&#10;有形固定資産減価償却率"/>
        <xdr:cNvSpPr txBox="1"/>
      </xdr:nvSpPr>
      <xdr:spPr>
        <a:xfrm>
          <a:off x="1816744" y="1384102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80</xdr:row>
      <xdr:rowOff>89098</xdr:rowOff>
    </xdr:from>
    <xdr:ext cx="405111" cy="259045"/>
    <xdr:sp macro="" textlink="">
      <xdr:nvSpPr>
        <xdr:cNvPr id="320" name="n_4mainValue【公営住宅】&#10;有形固定資産減価償却率"/>
        <xdr:cNvSpPr txBox="1"/>
      </xdr:nvSpPr>
      <xdr:spPr>
        <a:xfrm>
          <a:off x="927744" y="1380509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321" name="正方形/長方形 320"/>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322" name="正方形/長方形 321"/>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323" name="正方形/長方形 322"/>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324" name="正方形/長方形 323"/>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325" name="正方形/長方形 324"/>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0.782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326" name="正方形/長方形 325"/>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山形県平均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327" name="正方形/長方形 326"/>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328" name="正方形/長方形 327"/>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329" name="テキスト ボックス 328"/>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330" name="直線コネクタ 329"/>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114300</xdr:rowOff>
    </xdr:from>
    <xdr:to>
      <xdr:col>59</xdr:col>
      <xdr:colOff>50800</xdr:colOff>
      <xdr:row>86</xdr:row>
      <xdr:rowOff>114300</xdr:rowOff>
    </xdr:to>
    <xdr:cxnSp macro="">
      <xdr:nvCxnSpPr>
        <xdr:cNvPr id="331" name="直線コネクタ 330"/>
        <xdr:cNvCxnSpPr/>
      </xdr:nvCxnSpPr>
      <xdr:spPr>
        <a:xfrm>
          <a:off x="6604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85</xdr:row>
      <xdr:rowOff>143527</xdr:rowOff>
    </xdr:from>
    <xdr:ext cx="467179" cy="259045"/>
    <xdr:sp macro="" textlink="">
      <xdr:nvSpPr>
        <xdr:cNvPr id="332" name="テキスト ボックス 331"/>
        <xdr:cNvSpPr txBox="1"/>
      </xdr:nvSpPr>
      <xdr:spPr>
        <a:xfrm>
          <a:off x="6136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84</xdr:row>
      <xdr:rowOff>76200</xdr:rowOff>
    </xdr:from>
    <xdr:to>
      <xdr:col>59</xdr:col>
      <xdr:colOff>50800</xdr:colOff>
      <xdr:row>84</xdr:row>
      <xdr:rowOff>76200</xdr:rowOff>
    </xdr:to>
    <xdr:cxnSp macro="">
      <xdr:nvCxnSpPr>
        <xdr:cNvPr id="333" name="直線コネクタ 332"/>
        <xdr:cNvCxnSpPr/>
      </xdr:nvCxnSpPr>
      <xdr:spPr>
        <a:xfrm>
          <a:off x="6604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83</xdr:row>
      <xdr:rowOff>105427</xdr:rowOff>
    </xdr:from>
    <xdr:ext cx="467179" cy="259045"/>
    <xdr:sp macro="" textlink="">
      <xdr:nvSpPr>
        <xdr:cNvPr id="334" name="テキスト ボックス 333"/>
        <xdr:cNvSpPr txBox="1"/>
      </xdr:nvSpPr>
      <xdr:spPr>
        <a:xfrm>
          <a:off x="6136821" y="1433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82</xdr:row>
      <xdr:rowOff>38100</xdr:rowOff>
    </xdr:from>
    <xdr:to>
      <xdr:col>59</xdr:col>
      <xdr:colOff>50800</xdr:colOff>
      <xdr:row>82</xdr:row>
      <xdr:rowOff>38100</xdr:rowOff>
    </xdr:to>
    <xdr:cxnSp macro="">
      <xdr:nvCxnSpPr>
        <xdr:cNvPr id="335" name="直線コネクタ 334"/>
        <xdr:cNvCxnSpPr/>
      </xdr:nvCxnSpPr>
      <xdr:spPr>
        <a:xfrm>
          <a:off x="6604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81</xdr:row>
      <xdr:rowOff>67327</xdr:rowOff>
    </xdr:from>
    <xdr:ext cx="467179" cy="259045"/>
    <xdr:sp macro="" textlink="">
      <xdr:nvSpPr>
        <xdr:cNvPr id="336" name="テキスト ボックス 335"/>
        <xdr:cNvSpPr txBox="1"/>
      </xdr:nvSpPr>
      <xdr:spPr>
        <a:xfrm>
          <a:off x="6136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80</xdr:row>
      <xdr:rowOff>0</xdr:rowOff>
    </xdr:from>
    <xdr:to>
      <xdr:col>59</xdr:col>
      <xdr:colOff>50800</xdr:colOff>
      <xdr:row>80</xdr:row>
      <xdr:rowOff>0</xdr:rowOff>
    </xdr:to>
    <xdr:cxnSp macro="">
      <xdr:nvCxnSpPr>
        <xdr:cNvPr id="337" name="直線コネクタ 336"/>
        <xdr:cNvCxnSpPr/>
      </xdr:nvCxnSpPr>
      <xdr:spPr>
        <a:xfrm>
          <a:off x="6604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79</xdr:row>
      <xdr:rowOff>29227</xdr:rowOff>
    </xdr:from>
    <xdr:ext cx="467179" cy="259045"/>
    <xdr:sp macro="" textlink="">
      <xdr:nvSpPr>
        <xdr:cNvPr id="338" name="テキスト ボックス 337"/>
        <xdr:cNvSpPr txBox="1"/>
      </xdr:nvSpPr>
      <xdr:spPr>
        <a:xfrm>
          <a:off x="6136821" y="1357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133350</xdr:rowOff>
    </xdr:from>
    <xdr:to>
      <xdr:col>59</xdr:col>
      <xdr:colOff>50800</xdr:colOff>
      <xdr:row>77</xdr:row>
      <xdr:rowOff>133350</xdr:rowOff>
    </xdr:to>
    <xdr:cxnSp macro="">
      <xdr:nvCxnSpPr>
        <xdr:cNvPr id="339" name="直線コネクタ 338"/>
        <xdr:cNvCxnSpPr/>
      </xdr:nvCxnSpPr>
      <xdr:spPr>
        <a:xfrm>
          <a:off x="6604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162577</xdr:rowOff>
    </xdr:from>
    <xdr:ext cx="531299" cy="259045"/>
    <xdr:sp macro="" textlink="">
      <xdr:nvSpPr>
        <xdr:cNvPr id="340" name="テキスト ボックス 339"/>
        <xdr:cNvSpPr txBox="1"/>
      </xdr:nvSpPr>
      <xdr:spPr>
        <a:xfrm>
          <a:off x="6072701" y="1319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341" name="直線コネクタ 340"/>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74</xdr:row>
      <xdr:rowOff>124477</xdr:rowOff>
    </xdr:from>
    <xdr:ext cx="531299" cy="259045"/>
    <xdr:sp macro="" textlink="">
      <xdr:nvSpPr>
        <xdr:cNvPr id="342" name="テキスト ボックス 341"/>
        <xdr:cNvSpPr txBox="1"/>
      </xdr:nvSpPr>
      <xdr:spPr>
        <a:xfrm>
          <a:off x="6072701" y="1281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343" name="【公営住宅】&#10;一人当たり面積グラフ枠"/>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78</xdr:row>
      <xdr:rowOff>69087</xdr:rowOff>
    </xdr:from>
    <xdr:to>
      <xdr:col>54</xdr:col>
      <xdr:colOff>189865</xdr:colOff>
      <xdr:row>86</xdr:row>
      <xdr:rowOff>109982</xdr:rowOff>
    </xdr:to>
    <xdr:cxnSp macro="">
      <xdr:nvCxnSpPr>
        <xdr:cNvPr id="344" name="直線コネクタ 343"/>
        <xdr:cNvCxnSpPr/>
      </xdr:nvCxnSpPr>
      <xdr:spPr>
        <a:xfrm flipV="1">
          <a:off x="10476865" y="13442187"/>
          <a:ext cx="0" cy="141249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113809</xdr:rowOff>
    </xdr:from>
    <xdr:ext cx="469744" cy="259045"/>
    <xdr:sp macro="" textlink="">
      <xdr:nvSpPr>
        <xdr:cNvPr id="345" name="【公営住宅】&#10;一人当たり面積最小値テキスト"/>
        <xdr:cNvSpPr txBox="1"/>
      </xdr:nvSpPr>
      <xdr:spPr>
        <a:xfrm>
          <a:off x="10515600" y="148585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109982</xdr:rowOff>
    </xdr:from>
    <xdr:to>
      <xdr:col>55</xdr:col>
      <xdr:colOff>88900</xdr:colOff>
      <xdr:row>86</xdr:row>
      <xdr:rowOff>109982</xdr:rowOff>
    </xdr:to>
    <xdr:cxnSp macro="">
      <xdr:nvCxnSpPr>
        <xdr:cNvPr id="346" name="直線コネクタ 345"/>
        <xdr:cNvCxnSpPr/>
      </xdr:nvCxnSpPr>
      <xdr:spPr>
        <a:xfrm>
          <a:off x="10388600" y="148546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77</xdr:row>
      <xdr:rowOff>15764</xdr:rowOff>
    </xdr:from>
    <xdr:ext cx="534377" cy="259045"/>
    <xdr:sp macro="" textlink="">
      <xdr:nvSpPr>
        <xdr:cNvPr id="347" name="【公営住宅】&#10;一人当たり面積最大値テキスト"/>
        <xdr:cNvSpPr txBox="1"/>
      </xdr:nvSpPr>
      <xdr:spPr>
        <a:xfrm>
          <a:off x="10515600" y="132174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11.156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69087</xdr:rowOff>
    </xdr:from>
    <xdr:to>
      <xdr:col>55</xdr:col>
      <xdr:colOff>88900</xdr:colOff>
      <xdr:row>78</xdr:row>
      <xdr:rowOff>69087</xdr:rowOff>
    </xdr:to>
    <xdr:cxnSp macro="">
      <xdr:nvCxnSpPr>
        <xdr:cNvPr id="348" name="直線コネクタ 347"/>
        <xdr:cNvCxnSpPr/>
      </xdr:nvCxnSpPr>
      <xdr:spPr>
        <a:xfrm>
          <a:off x="10388600" y="134421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85</xdr:row>
      <xdr:rowOff>43451</xdr:rowOff>
    </xdr:from>
    <xdr:ext cx="469744" cy="259045"/>
    <xdr:sp macro="" textlink="">
      <xdr:nvSpPr>
        <xdr:cNvPr id="349" name="【公営住宅】&#10;一人当たり面積平均値テキスト"/>
        <xdr:cNvSpPr txBox="1"/>
      </xdr:nvSpPr>
      <xdr:spPr>
        <a:xfrm>
          <a:off x="10515600" y="1461670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85</xdr:row>
      <xdr:rowOff>65024</xdr:rowOff>
    </xdr:from>
    <xdr:to>
      <xdr:col>55</xdr:col>
      <xdr:colOff>50800</xdr:colOff>
      <xdr:row>85</xdr:row>
      <xdr:rowOff>166624</xdr:rowOff>
    </xdr:to>
    <xdr:sp macro="" textlink="">
      <xdr:nvSpPr>
        <xdr:cNvPr id="350" name="フローチャート: 判断 349"/>
        <xdr:cNvSpPr/>
      </xdr:nvSpPr>
      <xdr:spPr>
        <a:xfrm>
          <a:off x="10426700" y="146382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85</xdr:row>
      <xdr:rowOff>65912</xdr:rowOff>
    </xdr:from>
    <xdr:to>
      <xdr:col>50</xdr:col>
      <xdr:colOff>165100</xdr:colOff>
      <xdr:row>85</xdr:row>
      <xdr:rowOff>167512</xdr:rowOff>
    </xdr:to>
    <xdr:sp macro="" textlink="">
      <xdr:nvSpPr>
        <xdr:cNvPr id="351" name="フローチャート: 判断 350"/>
        <xdr:cNvSpPr/>
      </xdr:nvSpPr>
      <xdr:spPr>
        <a:xfrm>
          <a:off x="9588500" y="146391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85</xdr:row>
      <xdr:rowOff>65532</xdr:rowOff>
    </xdr:from>
    <xdr:to>
      <xdr:col>46</xdr:col>
      <xdr:colOff>38100</xdr:colOff>
      <xdr:row>85</xdr:row>
      <xdr:rowOff>167132</xdr:rowOff>
    </xdr:to>
    <xdr:sp macro="" textlink="">
      <xdr:nvSpPr>
        <xdr:cNvPr id="352" name="フローチャート: 判断 351"/>
        <xdr:cNvSpPr/>
      </xdr:nvSpPr>
      <xdr:spPr>
        <a:xfrm>
          <a:off x="8699500" y="146387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85</xdr:row>
      <xdr:rowOff>59689</xdr:rowOff>
    </xdr:from>
    <xdr:to>
      <xdr:col>41</xdr:col>
      <xdr:colOff>101600</xdr:colOff>
      <xdr:row>85</xdr:row>
      <xdr:rowOff>161289</xdr:rowOff>
    </xdr:to>
    <xdr:sp macro="" textlink="">
      <xdr:nvSpPr>
        <xdr:cNvPr id="353" name="フローチャート: 判断 352"/>
        <xdr:cNvSpPr/>
      </xdr:nvSpPr>
      <xdr:spPr>
        <a:xfrm>
          <a:off x="7810500" y="146329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85</xdr:row>
      <xdr:rowOff>60961</xdr:rowOff>
    </xdr:from>
    <xdr:to>
      <xdr:col>36</xdr:col>
      <xdr:colOff>165100</xdr:colOff>
      <xdr:row>85</xdr:row>
      <xdr:rowOff>162561</xdr:rowOff>
    </xdr:to>
    <xdr:sp macro="" textlink="">
      <xdr:nvSpPr>
        <xdr:cNvPr id="354" name="フローチャート: 判断 353"/>
        <xdr:cNvSpPr/>
      </xdr:nvSpPr>
      <xdr:spPr>
        <a:xfrm>
          <a:off x="6921500" y="146342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55" name="テキスト ボックス 354"/>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56" name="テキスト ボックス 355"/>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57" name="テキスト ボックス 356"/>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58" name="テキスト ボックス 357"/>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59" name="テキスト ボックス 358"/>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85</xdr:row>
      <xdr:rowOff>60198</xdr:rowOff>
    </xdr:from>
    <xdr:to>
      <xdr:col>55</xdr:col>
      <xdr:colOff>50800</xdr:colOff>
      <xdr:row>85</xdr:row>
      <xdr:rowOff>161798</xdr:rowOff>
    </xdr:to>
    <xdr:sp macro="" textlink="">
      <xdr:nvSpPr>
        <xdr:cNvPr id="360" name="楕円 359"/>
        <xdr:cNvSpPr/>
      </xdr:nvSpPr>
      <xdr:spPr>
        <a:xfrm>
          <a:off x="10426700" y="146334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84</xdr:row>
      <xdr:rowOff>83075</xdr:rowOff>
    </xdr:from>
    <xdr:ext cx="469744" cy="259045"/>
    <xdr:sp macro="" textlink="">
      <xdr:nvSpPr>
        <xdr:cNvPr id="361" name="【公営住宅】&#10;一人当たり面積該当値テキスト"/>
        <xdr:cNvSpPr txBox="1"/>
      </xdr:nvSpPr>
      <xdr:spPr>
        <a:xfrm>
          <a:off x="10515600" y="144848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85</xdr:row>
      <xdr:rowOff>64643</xdr:rowOff>
    </xdr:from>
    <xdr:to>
      <xdr:col>50</xdr:col>
      <xdr:colOff>165100</xdr:colOff>
      <xdr:row>85</xdr:row>
      <xdr:rowOff>166243</xdr:rowOff>
    </xdr:to>
    <xdr:sp macro="" textlink="">
      <xdr:nvSpPr>
        <xdr:cNvPr id="362" name="楕円 361"/>
        <xdr:cNvSpPr/>
      </xdr:nvSpPr>
      <xdr:spPr>
        <a:xfrm>
          <a:off x="9588500" y="146378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85</xdr:row>
      <xdr:rowOff>110998</xdr:rowOff>
    </xdr:from>
    <xdr:to>
      <xdr:col>55</xdr:col>
      <xdr:colOff>0</xdr:colOff>
      <xdr:row>85</xdr:row>
      <xdr:rowOff>115443</xdr:rowOff>
    </xdr:to>
    <xdr:cxnSp macro="">
      <xdr:nvCxnSpPr>
        <xdr:cNvPr id="363" name="直線コネクタ 362"/>
        <xdr:cNvCxnSpPr/>
      </xdr:nvCxnSpPr>
      <xdr:spPr>
        <a:xfrm flipV="1">
          <a:off x="9639300" y="14684248"/>
          <a:ext cx="838200" cy="44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85</xdr:row>
      <xdr:rowOff>88012</xdr:rowOff>
    </xdr:from>
    <xdr:to>
      <xdr:col>46</xdr:col>
      <xdr:colOff>38100</xdr:colOff>
      <xdr:row>86</xdr:row>
      <xdr:rowOff>18162</xdr:rowOff>
    </xdr:to>
    <xdr:sp macro="" textlink="">
      <xdr:nvSpPr>
        <xdr:cNvPr id="364" name="楕円 363"/>
        <xdr:cNvSpPr/>
      </xdr:nvSpPr>
      <xdr:spPr>
        <a:xfrm>
          <a:off x="8699500" y="146612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85</xdr:row>
      <xdr:rowOff>115443</xdr:rowOff>
    </xdr:from>
    <xdr:to>
      <xdr:col>50</xdr:col>
      <xdr:colOff>114300</xdr:colOff>
      <xdr:row>85</xdr:row>
      <xdr:rowOff>138812</xdr:rowOff>
    </xdr:to>
    <xdr:cxnSp macro="">
      <xdr:nvCxnSpPr>
        <xdr:cNvPr id="365" name="直線コネクタ 364"/>
        <xdr:cNvCxnSpPr/>
      </xdr:nvCxnSpPr>
      <xdr:spPr>
        <a:xfrm flipV="1">
          <a:off x="8750300" y="14688693"/>
          <a:ext cx="889000" cy="233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85</xdr:row>
      <xdr:rowOff>104267</xdr:rowOff>
    </xdr:from>
    <xdr:to>
      <xdr:col>41</xdr:col>
      <xdr:colOff>101600</xdr:colOff>
      <xdr:row>86</xdr:row>
      <xdr:rowOff>34417</xdr:rowOff>
    </xdr:to>
    <xdr:sp macro="" textlink="">
      <xdr:nvSpPr>
        <xdr:cNvPr id="366" name="楕円 365"/>
        <xdr:cNvSpPr/>
      </xdr:nvSpPr>
      <xdr:spPr>
        <a:xfrm>
          <a:off x="7810500" y="146775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85</xdr:row>
      <xdr:rowOff>138812</xdr:rowOff>
    </xdr:from>
    <xdr:to>
      <xdr:col>45</xdr:col>
      <xdr:colOff>177800</xdr:colOff>
      <xdr:row>85</xdr:row>
      <xdr:rowOff>155067</xdr:rowOff>
    </xdr:to>
    <xdr:cxnSp macro="">
      <xdr:nvCxnSpPr>
        <xdr:cNvPr id="367" name="直線コネクタ 366"/>
        <xdr:cNvCxnSpPr/>
      </xdr:nvCxnSpPr>
      <xdr:spPr>
        <a:xfrm flipV="1">
          <a:off x="7861300" y="14712062"/>
          <a:ext cx="889000" cy="162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85</xdr:row>
      <xdr:rowOff>104394</xdr:rowOff>
    </xdr:from>
    <xdr:to>
      <xdr:col>36</xdr:col>
      <xdr:colOff>165100</xdr:colOff>
      <xdr:row>86</xdr:row>
      <xdr:rowOff>34544</xdr:rowOff>
    </xdr:to>
    <xdr:sp macro="" textlink="">
      <xdr:nvSpPr>
        <xdr:cNvPr id="368" name="楕円 367"/>
        <xdr:cNvSpPr/>
      </xdr:nvSpPr>
      <xdr:spPr>
        <a:xfrm>
          <a:off x="6921500" y="146776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85</xdr:row>
      <xdr:rowOff>155067</xdr:rowOff>
    </xdr:from>
    <xdr:to>
      <xdr:col>41</xdr:col>
      <xdr:colOff>50800</xdr:colOff>
      <xdr:row>85</xdr:row>
      <xdr:rowOff>155194</xdr:rowOff>
    </xdr:to>
    <xdr:cxnSp macro="">
      <xdr:nvCxnSpPr>
        <xdr:cNvPr id="369" name="直線コネクタ 368"/>
        <xdr:cNvCxnSpPr/>
      </xdr:nvCxnSpPr>
      <xdr:spPr>
        <a:xfrm flipV="1">
          <a:off x="6972300" y="14728317"/>
          <a:ext cx="889000" cy="1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85</xdr:row>
      <xdr:rowOff>158639</xdr:rowOff>
    </xdr:from>
    <xdr:ext cx="469744" cy="259045"/>
    <xdr:sp macro="" textlink="">
      <xdr:nvSpPr>
        <xdr:cNvPr id="370" name="n_1aveValue【公営住宅】&#10;一人当たり面積"/>
        <xdr:cNvSpPr txBox="1"/>
      </xdr:nvSpPr>
      <xdr:spPr>
        <a:xfrm>
          <a:off x="9391727" y="147318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84</xdr:row>
      <xdr:rowOff>12209</xdr:rowOff>
    </xdr:from>
    <xdr:ext cx="469744" cy="259045"/>
    <xdr:sp macro="" textlink="">
      <xdr:nvSpPr>
        <xdr:cNvPr id="371" name="n_2aveValue【公営住宅】&#10;一人当たり面積"/>
        <xdr:cNvSpPr txBox="1"/>
      </xdr:nvSpPr>
      <xdr:spPr>
        <a:xfrm>
          <a:off x="8515427" y="144140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84</xdr:row>
      <xdr:rowOff>6366</xdr:rowOff>
    </xdr:from>
    <xdr:ext cx="469744" cy="259045"/>
    <xdr:sp macro="" textlink="">
      <xdr:nvSpPr>
        <xdr:cNvPr id="372" name="n_3aveValue【公営住宅】&#10;一人当たり面積"/>
        <xdr:cNvSpPr txBox="1"/>
      </xdr:nvSpPr>
      <xdr:spPr>
        <a:xfrm>
          <a:off x="7626427" y="144081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84</xdr:row>
      <xdr:rowOff>7638</xdr:rowOff>
    </xdr:from>
    <xdr:ext cx="469744" cy="259045"/>
    <xdr:sp macro="" textlink="">
      <xdr:nvSpPr>
        <xdr:cNvPr id="373" name="n_4aveValue【公営住宅】&#10;一人当たり面積"/>
        <xdr:cNvSpPr txBox="1"/>
      </xdr:nvSpPr>
      <xdr:spPr>
        <a:xfrm>
          <a:off x="6737427" y="144094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84</xdr:row>
      <xdr:rowOff>11320</xdr:rowOff>
    </xdr:from>
    <xdr:ext cx="469744" cy="259045"/>
    <xdr:sp macro="" textlink="">
      <xdr:nvSpPr>
        <xdr:cNvPr id="374" name="n_1mainValue【公営住宅】&#10;一人当たり面積"/>
        <xdr:cNvSpPr txBox="1"/>
      </xdr:nvSpPr>
      <xdr:spPr>
        <a:xfrm>
          <a:off x="9391727" y="144131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86</xdr:row>
      <xdr:rowOff>9289</xdr:rowOff>
    </xdr:from>
    <xdr:ext cx="469744" cy="259045"/>
    <xdr:sp macro="" textlink="">
      <xdr:nvSpPr>
        <xdr:cNvPr id="375" name="n_2mainValue【公営住宅】&#10;一人当たり面積"/>
        <xdr:cNvSpPr txBox="1"/>
      </xdr:nvSpPr>
      <xdr:spPr>
        <a:xfrm>
          <a:off x="8515427" y="147539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86</xdr:row>
      <xdr:rowOff>25544</xdr:rowOff>
    </xdr:from>
    <xdr:ext cx="469744" cy="259045"/>
    <xdr:sp macro="" textlink="">
      <xdr:nvSpPr>
        <xdr:cNvPr id="376" name="n_3mainValue【公営住宅】&#10;一人当たり面積"/>
        <xdr:cNvSpPr txBox="1"/>
      </xdr:nvSpPr>
      <xdr:spPr>
        <a:xfrm>
          <a:off x="7626427" y="147702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86</xdr:row>
      <xdr:rowOff>25671</xdr:rowOff>
    </xdr:from>
    <xdr:ext cx="469744" cy="259045"/>
    <xdr:sp macro="" textlink="">
      <xdr:nvSpPr>
        <xdr:cNvPr id="377" name="n_4mainValue【公営住宅】&#10;一人当たり面積"/>
        <xdr:cNvSpPr txBox="1"/>
      </xdr:nvSpPr>
      <xdr:spPr>
        <a:xfrm>
          <a:off x="6737427" y="147703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78" name="正方形/長方形 377"/>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79" name="正方形/長方形 378"/>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80" name="正方形/長方形 379"/>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81" name="正方形/長方形 380"/>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82" name="正方形/長方形 381"/>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83" name="正方形/長方形 382"/>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山形県平均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84" name="正方形/長方形 383"/>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85" name="正方形/長方形 384"/>
        <xdr:cNvSpPr/>
      </xdr:nvSpPr>
      <xdr:spPr>
        <a:xfrm>
          <a:off x="762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91</xdr:row>
      <xdr:rowOff>19050</xdr:rowOff>
    </xdr:from>
    <xdr:to>
      <xdr:col>59</xdr:col>
      <xdr:colOff>88900</xdr:colOff>
      <xdr:row>94</xdr:row>
      <xdr:rowOff>139700</xdr:rowOff>
    </xdr:to>
    <xdr:sp macro="" textlink="">
      <xdr:nvSpPr>
        <xdr:cNvPr id="386" name="正方形/長方形 385"/>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387" name="正方形/長方形 386"/>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388" name="正方形/長方形 387"/>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389" name="正方形/長方形 388"/>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390" name="正方形/長方形 389"/>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111,417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391" name="正方形/長方形 390"/>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山形県平均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392" name="正方形/長方形 391"/>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15,409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393" name="正方形/長方形 392"/>
        <xdr:cNvSpPr/>
      </xdr:nvSpPr>
      <xdr:spPr>
        <a:xfrm>
          <a:off x="6604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24</xdr:row>
      <xdr:rowOff>76200</xdr:rowOff>
    </xdr:from>
    <xdr:to>
      <xdr:col>90</xdr:col>
      <xdr:colOff>25400</xdr:colOff>
      <xdr:row>28</xdr:row>
      <xdr:rowOff>25400</xdr:rowOff>
    </xdr:to>
    <xdr:sp macro="" textlink="">
      <xdr:nvSpPr>
        <xdr:cNvPr id="394" name="正方形/長方形 393"/>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395" name="正方形/長方形 394"/>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396" name="正方形/長方形 395"/>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397" name="正方形/長方形 396"/>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398" name="正方形/長方形 397"/>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399" name="正方形/長方形 398"/>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山形県平均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400" name="正方形/長方形 399"/>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401" name="正方形/長方形 400"/>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402" name="テキスト ボックス 401"/>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403" name="直線コネクタ 402"/>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43</xdr:row>
      <xdr:rowOff>105427</xdr:rowOff>
    </xdr:from>
    <xdr:ext cx="467179" cy="259045"/>
    <xdr:sp macro="" textlink="">
      <xdr:nvSpPr>
        <xdr:cNvPr id="404" name="テキスト ボックス 403"/>
        <xdr:cNvSpPr txBox="1"/>
      </xdr:nvSpPr>
      <xdr:spPr>
        <a:xfrm>
          <a:off x="11978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92528</xdr:rowOff>
    </xdr:from>
    <xdr:to>
      <xdr:col>89</xdr:col>
      <xdr:colOff>177800</xdr:colOff>
      <xdr:row>42</xdr:row>
      <xdr:rowOff>92528</xdr:rowOff>
    </xdr:to>
    <xdr:cxnSp macro="">
      <xdr:nvCxnSpPr>
        <xdr:cNvPr id="405" name="直線コネクタ 404"/>
        <xdr:cNvCxnSpPr/>
      </xdr:nvCxnSpPr>
      <xdr:spPr>
        <a:xfrm>
          <a:off x="12446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41</xdr:row>
      <xdr:rowOff>121755</xdr:rowOff>
    </xdr:from>
    <xdr:ext cx="467179" cy="259045"/>
    <xdr:sp macro="" textlink="">
      <xdr:nvSpPr>
        <xdr:cNvPr id="406" name="テキスト ボックス 405"/>
        <xdr:cNvSpPr txBox="1"/>
      </xdr:nvSpPr>
      <xdr:spPr>
        <a:xfrm>
          <a:off x="11978821" y="715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108857</xdr:rowOff>
    </xdr:from>
    <xdr:to>
      <xdr:col>89</xdr:col>
      <xdr:colOff>177800</xdr:colOff>
      <xdr:row>40</xdr:row>
      <xdr:rowOff>108857</xdr:rowOff>
    </xdr:to>
    <xdr:cxnSp macro="">
      <xdr:nvCxnSpPr>
        <xdr:cNvPr id="407" name="直線コネクタ 406"/>
        <xdr:cNvCxnSpPr/>
      </xdr:nvCxnSpPr>
      <xdr:spPr>
        <a:xfrm>
          <a:off x="12446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138084</xdr:rowOff>
    </xdr:from>
    <xdr:ext cx="403059" cy="259045"/>
    <xdr:sp macro="" textlink="">
      <xdr:nvSpPr>
        <xdr:cNvPr id="408" name="テキスト ボックス 407"/>
        <xdr:cNvSpPr txBox="1"/>
      </xdr:nvSpPr>
      <xdr:spPr>
        <a:xfrm>
          <a:off x="12042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38</xdr:row>
      <xdr:rowOff>125185</xdr:rowOff>
    </xdr:from>
    <xdr:to>
      <xdr:col>89</xdr:col>
      <xdr:colOff>177800</xdr:colOff>
      <xdr:row>38</xdr:row>
      <xdr:rowOff>125185</xdr:rowOff>
    </xdr:to>
    <xdr:cxnSp macro="">
      <xdr:nvCxnSpPr>
        <xdr:cNvPr id="409" name="直線コネクタ 408"/>
        <xdr:cNvCxnSpPr/>
      </xdr:nvCxnSpPr>
      <xdr:spPr>
        <a:xfrm>
          <a:off x="12446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37</xdr:row>
      <xdr:rowOff>154412</xdr:rowOff>
    </xdr:from>
    <xdr:ext cx="403059" cy="259045"/>
    <xdr:sp macro="" textlink="">
      <xdr:nvSpPr>
        <xdr:cNvPr id="410" name="テキスト ボックス 409"/>
        <xdr:cNvSpPr txBox="1"/>
      </xdr:nvSpPr>
      <xdr:spPr>
        <a:xfrm>
          <a:off x="12042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141514</xdr:rowOff>
    </xdr:from>
    <xdr:to>
      <xdr:col>89</xdr:col>
      <xdr:colOff>177800</xdr:colOff>
      <xdr:row>36</xdr:row>
      <xdr:rowOff>141514</xdr:rowOff>
    </xdr:to>
    <xdr:cxnSp macro="">
      <xdr:nvCxnSpPr>
        <xdr:cNvPr id="411" name="直線コネクタ 410"/>
        <xdr:cNvCxnSpPr/>
      </xdr:nvCxnSpPr>
      <xdr:spPr>
        <a:xfrm>
          <a:off x="12446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35</xdr:row>
      <xdr:rowOff>170741</xdr:rowOff>
    </xdr:from>
    <xdr:ext cx="403059" cy="259045"/>
    <xdr:sp macro="" textlink="">
      <xdr:nvSpPr>
        <xdr:cNvPr id="412" name="テキスト ボックス 411"/>
        <xdr:cNvSpPr txBox="1"/>
      </xdr:nvSpPr>
      <xdr:spPr>
        <a:xfrm>
          <a:off x="12042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157843</xdr:rowOff>
    </xdr:from>
    <xdr:to>
      <xdr:col>89</xdr:col>
      <xdr:colOff>177800</xdr:colOff>
      <xdr:row>34</xdr:row>
      <xdr:rowOff>157843</xdr:rowOff>
    </xdr:to>
    <xdr:cxnSp macro="">
      <xdr:nvCxnSpPr>
        <xdr:cNvPr id="413" name="直線コネクタ 412"/>
        <xdr:cNvCxnSpPr/>
      </xdr:nvCxnSpPr>
      <xdr:spPr>
        <a:xfrm>
          <a:off x="12446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15620</xdr:rowOff>
    </xdr:from>
    <xdr:ext cx="403059" cy="259045"/>
    <xdr:sp macro="" textlink="">
      <xdr:nvSpPr>
        <xdr:cNvPr id="414" name="テキスト ボックス 413"/>
        <xdr:cNvSpPr txBox="1"/>
      </xdr:nvSpPr>
      <xdr:spPr>
        <a:xfrm>
          <a:off x="12042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2722</xdr:rowOff>
    </xdr:from>
    <xdr:to>
      <xdr:col>89</xdr:col>
      <xdr:colOff>177800</xdr:colOff>
      <xdr:row>33</xdr:row>
      <xdr:rowOff>2722</xdr:rowOff>
    </xdr:to>
    <xdr:cxnSp macro="">
      <xdr:nvCxnSpPr>
        <xdr:cNvPr id="415" name="直線コネクタ 414"/>
        <xdr:cNvCxnSpPr/>
      </xdr:nvCxnSpPr>
      <xdr:spPr>
        <a:xfrm>
          <a:off x="12446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32</xdr:row>
      <xdr:rowOff>31949</xdr:rowOff>
    </xdr:from>
    <xdr:ext cx="338939" cy="259045"/>
    <xdr:sp macro="" textlink="">
      <xdr:nvSpPr>
        <xdr:cNvPr id="416" name="テキスト ボックス 415"/>
        <xdr:cNvSpPr txBox="1"/>
      </xdr:nvSpPr>
      <xdr:spPr>
        <a:xfrm>
          <a:off x="12107061" y="551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417" name="直線コネクタ 416"/>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31</xdr:row>
      <xdr:rowOff>19050</xdr:rowOff>
    </xdr:from>
    <xdr:to>
      <xdr:col>90</xdr:col>
      <xdr:colOff>25400</xdr:colOff>
      <xdr:row>44</xdr:row>
      <xdr:rowOff>76200</xdr:rowOff>
    </xdr:to>
    <xdr:sp macro="" textlink="">
      <xdr:nvSpPr>
        <xdr:cNvPr id="418" name="【認定こども園・幼稚園・保育所】&#10;有形固定資産減価償却率グラフ枠"/>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34</xdr:row>
      <xdr:rowOff>40277</xdr:rowOff>
    </xdr:from>
    <xdr:to>
      <xdr:col>85</xdr:col>
      <xdr:colOff>126364</xdr:colOff>
      <xdr:row>42</xdr:row>
      <xdr:rowOff>92528</xdr:rowOff>
    </xdr:to>
    <xdr:cxnSp macro="">
      <xdr:nvCxnSpPr>
        <xdr:cNvPr id="419" name="直線コネクタ 418"/>
        <xdr:cNvCxnSpPr/>
      </xdr:nvCxnSpPr>
      <xdr:spPr>
        <a:xfrm flipV="1">
          <a:off x="16318864" y="5869577"/>
          <a:ext cx="0" cy="142385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42</xdr:row>
      <xdr:rowOff>96355</xdr:rowOff>
    </xdr:from>
    <xdr:ext cx="469744" cy="259045"/>
    <xdr:sp macro="" textlink="">
      <xdr:nvSpPr>
        <xdr:cNvPr id="420" name="【認定こども園・幼稚園・保育所】&#10;有形固定資産減価償却率最小値テキスト"/>
        <xdr:cNvSpPr txBox="1"/>
      </xdr:nvSpPr>
      <xdr:spPr>
        <a:xfrm>
          <a:off x="16357600" y="72972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42</xdr:row>
      <xdr:rowOff>92528</xdr:rowOff>
    </xdr:from>
    <xdr:to>
      <xdr:col>86</xdr:col>
      <xdr:colOff>25400</xdr:colOff>
      <xdr:row>42</xdr:row>
      <xdr:rowOff>92528</xdr:rowOff>
    </xdr:to>
    <xdr:cxnSp macro="">
      <xdr:nvCxnSpPr>
        <xdr:cNvPr id="421" name="直線コネクタ 420"/>
        <xdr:cNvCxnSpPr/>
      </xdr:nvCxnSpPr>
      <xdr:spPr>
        <a:xfrm>
          <a:off x="16230600" y="7293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32</xdr:row>
      <xdr:rowOff>158404</xdr:rowOff>
    </xdr:from>
    <xdr:ext cx="405111" cy="259045"/>
    <xdr:sp macro="" textlink="">
      <xdr:nvSpPr>
        <xdr:cNvPr id="422" name="【認定こども園・幼稚園・保育所】&#10;有形固定資産減価償却率最大値テキスト"/>
        <xdr:cNvSpPr txBox="1"/>
      </xdr:nvSpPr>
      <xdr:spPr>
        <a:xfrm>
          <a:off x="16357600" y="564480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34</xdr:row>
      <xdr:rowOff>40277</xdr:rowOff>
    </xdr:from>
    <xdr:to>
      <xdr:col>86</xdr:col>
      <xdr:colOff>25400</xdr:colOff>
      <xdr:row>34</xdr:row>
      <xdr:rowOff>40277</xdr:rowOff>
    </xdr:to>
    <xdr:cxnSp macro="">
      <xdr:nvCxnSpPr>
        <xdr:cNvPr id="423" name="直線コネクタ 422"/>
        <xdr:cNvCxnSpPr/>
      </xdr:nvCxnSpPr>
      <xdr:spPr>
        <a:xfrm>
          <a:off x="16230600" y="58695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36</xdr:row>
      <xdr:rowOff>129920</xdr:rowOff>
    </xdr:from>
    <xdr:ext cx="405111" cy="259045"/>
    <xdr:sp macro="" textlink="">
      <xdr:nvSpPr>
        <xdr:cNvPr id="424" name="【認定こども園・幼稚園・保育所】&#10;有形固定資産減価償却率平均値テキスト"/>
        <xdr:cNvSpPr txBox="1"/>
      </xdr:nvSpPr>
      <xdr:spPr>
        <a:xfrm>
          <a:off x="16357600" y="6302120"/>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107043</xdr:rowOff>
    </xdr:from>
    <xdr:to>
      <xdr:col>85</xdr:col>
      <xdr:colOff>177800</xdr:colOff>
      <xdr:row>38</xdr:row>
      <xdr:rowOff>37193</xdr:rowOff>
    </xdr:to>
    <xdr:sp macro="" textlink="">
      <xdr:nvSpPr>
        <xdr:cNvPr id="425" name="フローチャート: 判断 424"/>
        <xdr:cNvSpPr/>
      </xdr:nvSpPr>
      <xdr:spPr>
        <a:xfrm>
          <a:off x="16268700" y="64506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37</xdr:row>
      <xdr:rowOff>33564</xdr:rowOff>
    </xdr:from>
    <xdr:to>
      <xdr:col>81</xdr:col>
      <xdr:colOff>101600</xdr:colOff>
      <xdr:row>37</xdr:row>
      <xdr:rowOff>135164</xdr:rowOff>
    </xdr:to>
    <xdr:sp macro="" textlink="">
      <xdr:nvSpPr>
        <xdr:cNvPr id="426" name="フローチャート: 判断 425"/>
        <xdr:cNvSpPr/>
      </xdr:nvSpPr>
      <xdr:spPr>
        <a:xfrm>
          <a:off x="15430500" y="63772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37</xdr:row>
      <xdr:rowOff>41728</xdr:rowOff>
    </xdr:from>
    <xdr:to>
      <xdr:col>76</xdr:col>
      <xdr:colOff>165100</xdr:colOff>
      <xdr:row>37</xdr:row>
      <xdr:rowOff>143328</xdr:rowOff>
    </xdr:to>
    <xdr:sp macro="" textlink="">
      <xdr:nvSpPr>
        <xdr:cNvPr id="427" name="フローチャート: 判断 426"/>
        <xdr:cNvSpPr/>
      </xdr:nvSpPr>
      <xdr:spPr>
        <a:xfrm>
          <a:off x="14541500" y="63853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37</xdr:row>
      <xdr:rowOff>98878</xdr:rowOff>
    </xdr:from>
    <xdr:to>
      <xdr:col>72</xdr:col>
      <xdr:colOff>38100</xdr:colOff>
      <xdr:row>38</xdr:row>
      <xdr:rowOff>29028</xdr:rowOff>
    </xdr:to>
    <xdr:sp macro="" textlink="">
      <xdr:nvSpPr>
        <xdr:cNvPr id="428" name="フローチャート: 判断 427"/>
        <xdr:cNvSpPr/>
      </xdr:nvSpPr>
      <xdr:spPr>
        <a:xfrm>
          <a:off x="13652500" y="64425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37</xdr:row>
      <xdr:rowOff>76019</xdr:rowOff>
    </xdr:from>
    <xdr:to>
      <xdr:col>67</xdr:col>
      <xdr:colOff>101600</xdr:colOff>
      <xdr:row>38</xdr:row>
      <xdr:rowOff>6169</xdr:rowOff>
    </xdr:to>
    <xdr:sp macro="" textlink="">
      <xdr:nvSpPr>
        <xdr:cNvPr id="429" name="フローチャート: 判断 428"/>
        <xdr:cNvSpPr/>
      </xdr:nvSpPr>
      <xdr:spPr>
        <a:xfrm>
          <a:off x="12763500" y="64196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430" name="テキスト ボックス 429"/>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431" name="テキスト ボックス 430"/>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432" name="テキスト ボックス 431"/>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433" name="テキスト ボックス 432"/>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434" name="テキスト ボックス 433"/>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40</xdr:row>
      <xdr:rowOff>38463</xdr:rowOff>
    </xdr:from>
    <xdr:to>
      <xdr:col>85</xdr:col>
      <xdr:colOff>177800</xdr:colOff>
      <xdr:row>40</xdr:row>
      <xdr:rowOff>140063</xdr:rowOff>
    </xdr:to>
    <xdr:sp macro="" textlink="">
      <xdr:nvSpPr>
        <xdr:cNvPr id="435" name="楕円 434"/>
        <xdr:cNvSpPr/>
      </xdr:nvSpPr>
      <xdr:spPr>
        <a:xfrm>
          <a:off x="16268700" y="68964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40</xdr:row>
      <xdr:rowOff>16890</xdr:rowOff>
    </xdr:from>
    <xdr:ext cx="405111" cy="259045"/>
    <xdr:sp macro="" textlink="">
      <xdr:nvSpPr>
        <xdr:cNvPr id="436" name="【認定こども園・幼稚園・保育所】&#10;有形固定資産減価償却率該当値テキスト"/>
        <xdr:cNvSpPr txBox="1"/>
      </xdr:nvSpPr>
      <xdr:spPr>
        <a:xfrm>
          <a:off x="16357600" y="687489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39</xdr:row>
      <xdr:rowOff>154396</xdr:rowOff>
    </xdr:from>
    <xdr:to>
      <xdr:col>81</xdr:col>
      <xdr:colOff>101600</xdr:colOff>
      <xdr:row>40</xdr:row>
      <xdr:rowOff>84546</xdr:rowOff>
    </xdr:to>
    <xdr:sp macro="" textlink="">
      <xdr:nvSpPr>
        <xdr:cNvPr id="437" name="楕円 436"/>
        <xdr:cNvSpPr/>
      </xdr:nvSpPr>
      <xdr:spPr>
        <a:xfrm>
          <a:off x="15430500" y="68409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40</xdr:row>
      <xdr:rowOff>33746</xdr:rowOff>
    </xdr:from>
    <xdr:to>
      <xdr:col>85</xdr:col>
      <xdr:colOff>127000</xdr:colOff>
      <xdr:row>40</xdr:row>
      <xdr:rowOff>89263</xdr:rowOff>
    </xdr:to>
    <xdr:cxnSp macro="">
      <xdr:nvCxnSpPr>
        <xdr:cNvPr id="438" name="直線コネクタ 437"/>
        <xdr:cNvCxnSpPr/>
      </xdr:nvCxnSpPr>
      <xdr:spPr>
        <a:xfrm>
          <a:off x="15481300" y="6891746"/>
          <a:ext cx="838200" cy="555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39</xdr:row>
      <xdr:rowOff>80917</xdr:rowOff>
    </xdr:from>
    <xdr:to>
      <xdr:col>76</xdr:col>
      <xdr:colOff>165100</xdr:colOff>
      <xdr:row>40</xdr:row>
      <xdr:rowOff>11067</xdr:rowOff>
    </xdr:to>
    <xdr:sp macro="" textlink="">
      <xdr:nvSpPr>
        <xdr:cNvPr id="439" name="楕円 438"/>
        <xdr:cNvSpPr/>
      </xdr:nvSpPr>
      <xdr:spPr>
        <a:xfrm>
          <a:off x="14541500" y="67674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39</xdr:row>
      <xdr:rowOff>131717</xdr:rowOff>
    </xdr:from>
    <xdr:to>
      <xdr:col>81</xdr:col>
      <xdr:colOff>50800</xdr:colOff>
      <xdr:row>40</xdr:row>
      <xdr:rowOff>33746</xdr:rowOff>
    </xdr:to>
    <xdr:cxnSp macro="">
      <xdr:nvCxnSpPr>
        <xdr:cNvPr id="440" name="直線コネクタ 439"/>
        <xdr:cNvCxnSpPr/>
      </xdr:nvCxnSpPr>
      <xdr:spPr>
        <a:xfrm>
          <a:off x="14592300" y="6818267"/>
          <a:ext cx="889000" cy="734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39</xdr:row>
      <xdr:rowOff>9072</xdr:rowOff>
    </xdr:from>
    <xdr:to>
      <xdr:col>72</xdr:col>
      <xdr:colOff>38100</xdr:colOff>
      <xdr:row>39</xdr:row>
      <xdr:rowOff>110672</xdr:rowOff>
    </xdr:to>
    <xdr:sp macro="" textlink="">
      <xdr:nvSpPr>
        <xdr:cNvPr id="441" name="楕円 440"/>
        <xdr:cNvSpPr/>
      </xdr:nvSpPr>
      <xdr:spPr>
        <a:xfrm>
          <a:off x="13652500" y="66956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39</xdr:row>
      <xdr:rowOff>59872</xdr:rowOff>
    </xdr:from>
    <xdr:to>
      <xdr:col>76</xdr:col>
      <xdr:colOff>114300</xdr:colOff>
      <xdr:row>39</xdr:row>
      <xdr:rowOff>131717</xdr:rowOff>
    </xdr:to>
    <xdr:cxnSp macro="">
      <xdr:nvCxnSpPr>
        <xdr:cNvPr id="442" name="直線コネクタ 441"/>
        <xdr:cNvCxnSpPr/>
      </xdr:nvCxnSpPr>
      <xdr:spPr>
        <a:xfrm>
          <a:off x="13703300" y="6746422"/>
          <a:ext cx="889000" cy="718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38</xdr:row>
      <xdr:rowOff>108676</xdr:rowOff>
    </xdr:from>
    <xdr:to>
      <xdr:col>67</xdr:col>
      <xdr:colOff>101600</xdr:colOff>
      <xdr:row>39</xdr:row>
      <xdr:rowOff>38826</xdr:rowOff>
    </xdr:to>
    <xdr:sp macro="" textlink="">
      <xdr:nvSpPr>
        <xdr:cNvPr id="443" name="楕円 442"/>
        <xdr:cNvSpPr/>
      </xdr:nvSpPr>
      <xdr:spPr>
        <a:xfrm>
          <a:off x="12763500" y="66237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38</xdr:row>
      <xdr:rowOff>159476</xdr:rowOff>
    </xdr:from>
    <xdr:to>
      <xdr:col>71</xdr:col>
      <xdr:colOff>177800</xdr:colOff>
      <xdr:row>39</xdr:row>
      <xdr:rowOff>59872</xdr:rowOff>
    </xdr:to>
    <xdr:cxnSp macro="">
      <xdr:nvCxnSpPr>
        <xdr:cNvPr id="444" name="直線コネクタ 443"/>
        <xdr:cNvCxnSpPr/>
      </xdr:nvCxnSpPr>
      <xdr:spPr>
        <a:xfrm>
          <a:off x="12814300" y="6674576"/>
          <a:ext cx="889000" cy="718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35</xdr:row>
      <xdr:rowOff>151691</xdr:rowOff>
    </xdr:from>
    <xdr:ext cx="405111" cy="259045"/>
    <xdr:sp macro="" textlink="">
      <xdr:nvSpPr>
        <xdr:cNvPr id="445" name="n_1aveValue【認定こども園・幼稚園・保育所】&#10;有形固定資産減価償却率"/>
        <xdr:cNvSpPr txBox="1"/>
      </xdr:nvSpPr>
      <xdr:spPr>
        <a:xfrm>
          <a:off x="15266044" y="61524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35</xdr:row>
      <xdr:rowOff>159855</xdr:rowOff>
    </xdr:from>
    <xdr:ext cx="405111" cy="259045"/>
    <xdr:sp macro="" textlink="">
      <xdr:nvSpPr>
        <xdr:cNvPr id="446" name="n_2aveValue【認定こども園・幼稚園・保育所】&#10;有形固定資産減価償却率"/>
        <xdr:cNvSpPr txBox="1"/>
      </xdr:nvSpPr>
      <xdr:spPr>
        <a:xfrm>
          <a:off x="14389744" y="616060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36</xdr:row>
      <xdr:rowOff>45555</xdr:rowOff>
    </xdr:from>
    <xdr:ext cx="405111" cy="259045"/>
    <xdr:sp macro="" textlink="">
      <xdr:nvSpPr>
        <xdr:cNvPr id="447" name="n_3aveValue【認定こども園・幼稚園・保育所】&#10;有形固定資産減価償却率"/>
        <xdr:cNvSpPr txBox="1"/>
      </xdr:nvSpPr>
      <xdr:spPr>
        <a:xfrm>
          <a:off x="13500744" y="621775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36</xdr:row>
      <xdr:rowOff>22696</xdr:rowOff>
    </xdr:from>
    <xdr:ext cx="405111" cy="259045"/>
    <xdr:sp macro="" textlink="">
      <xdr:nvSpPr>
        <xdr:cNvPr id="448" name="n_4aveValue【認定こども園・幼稚園・保育所】&#10;有形固定資産減価償却率"/>
        <xdr:cNvSpPr txBox="1"/>
      </xdr:nvSpPr>
      <xdr:spPr>
        <a:xfrm>
          <a:off x="12611744" y="619489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40</xdr:row>
      <xdr:rowOff>75673</xdr:rowOff>
    </xdr:from>
    <xdr:ext cx="405111" cy="259045"/>
    <xdr:sp macro="" textlink="">
      <xdr:nvSpPr>
        <xdr:cNvPr id="449" name="n_1mainValue【認定こども園・幼稚園・保育所】&#10;有形固定資産減価償却率"/>
        <xdr:cNvSpPr txBox="1"/>
      </xdr:nvSpPr>
      <xdr:spPr>
        <a:xfrm>
          <a:off x="15266044" y="693367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40</xdr:row>
      <xdr:rowOff>2194</xdr:rowOff>
    </xdr:from>
    <xdr:ext cx="405111" cy="259045"/>
    <xdr:sp macro="" textlink="">
      <xdr:nvSpPr>
        <xdr:cNvPr id="450" name="n_2mainValue【認定こども園・幼稚園・保育所】&#10;有形固定資産減価償却率"/>
        <xdr:cNvSpPr txBox="1"/>
      </xdr:nvSpPr>
      <xdr:spPr>
        <a:xfrm>
          <a:off x="14389744" y="686019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39</xdr:row>
      <xdr:rowOff>101799</xdr:rowOff>
    </xdr:from>
    <xdr:ext cx="405111" cy="259045"/>
    <xdr:sp macro="" textlink="">
      <xdr:nvSpPr>
        <xdr:cNvPr id="451" name="n_3mainValue【認定こども園・幼稚園・保育所】&#10;有形固定資産減価償却率"/>
        <xdr:cNvSpPr txBox="1"/>
      </xdr:nvSpPr>
      <xdr:spPr>
        <a:xfrm>
          <a:off x="13500744" y="678834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39</xdr:row>
      <xdr:rowOff>29953</xdr:rowOff>
    </xdr:from>
    <xdr:ext cx="405111" cy="259045"/>
    <xdr:sp macro="" textlink="">
      <xdr:nvSpPr>
        <xdr:cNvPr id="452" name="n_4mainValue【認定こども園・幼稚園・保育所】&#10;有形固定資産減価償却率"/>
        <xdr:cNvSpPr txBox="1"/>
      </xdr:nvSpPr>
      <xdr:spPr>
        <a:xfrm>
          <a:off x="12611744" y="671650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453" name="正方形/長方形 452"/>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454" name="正方形/長方形 453"/>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455" name="正方形/長方形 454"/>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456" name="正方形/長方形 455"/>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457" name="正方形/長方形 456"/>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458" name="正方形/長方形 457"/>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山形県平均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459" name="正方形/長方形 458"/>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460" name="正方形/長方形 459"/>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461" name="テキスト ボックス 460"/>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462" name="直線コネクタ 461"/>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42</xdr:row>
      <xdr:rowOff>92528</xdr:rowOff>
    </xdr:from>
    <xdr:to>
      <xdr:col>120</xdr:col>
      <xdr:colOff>114300</xdr:colOff>
      <xdr:row>42</xdr:row>
      <xdr:rowOff>92528</xdr:rowOff>
    </xdr:to>
    <xdr:cxnSp macro="">
      <xdr:nvCxnSpPr>
        <xdr:cNvPr id="463" name="直線コネクタ 462"/>
        <xdr:cNvCxnSpPr/>
      </xdr:nvCxnSpPr>
      <xdr:spPr>
        <a:xfrm>
          <a:off x="18288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41</xdr:row>
      <xdr:rowOff>121755</xdr:rowOff>
    </xdr:from>
    <xdr:ext cx="467179" cy="259045"/>
    <xdr:sp macro="" textlink="">
      <xdr:nvSpPr>
        <xdr:cNvPr id="464" name="テキスト ボックス 463"/>
        <xdr:cNvSpPr txBox="1"/>
      </xdr:nvSpPr>
      <xdr:spPr>
        <a:xfrm>
          <a:off x="17820821" y="715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40</xdr:row>
      <xdr:rowOff>108857</xdr:rowOff>
    </xdr:from>
    <xdr:to>
      <xdr:col>120</xdr:col>
      <xdr:colOff>114300</xdr:colOff>
      <xdr:row>40</xdr:row>
      <xdr:rowOff>108857</xdr:rowOff>
    </xdr:to>
    <xdr:cxnSp macro="">
      <xdr:nvCxnSpPr>
        <xdr:cNvPr id="465" name="直線コネクタ 464"/>
        <xdr:cNvCxnSpPr/>
      </xdr:nvCxnSpPr>
      <xdr:spPr>
        <a:xfrm>
          <a:off x="18288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39</xdr:row>
      <xdr:rowOff>138084</xdr:rowOff>
    </xdr:from>
    <xdr:ext cx="467179" cy="259045"/>
    <xdr:sp macro="" textlink="">
      <xdr:nvSpPr>
        <xdr:cNvPr id="466" name="テキスト ボックス 465"/>
        <xdr:cNvSpPr txBox="1"/>
      </xdr:nvSpPr>
      <xdr:spPr>
        <a:xfrm>
          <a:off x="17820821" y="682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38</xdr:row>
      <xdr:rowOff>125185</xdr:rowOff>
    </xdr:from>
    <xdr:to>
      <xdr:col>120</xdr:col>
      <xdr:colOff>114300</xdr:colOff>
      <xdr:row>38</xdr:row>
      <xdr:rowOff>125185</xdr:rowOff>
    </xdr:to>
    <xdr:cxnSp macro="">
      <xdr:nvCxnSpPr>
        <xdr:cNvPr id="467" name="直線コネクタ 466"/>
        <xdr:cNvCxnSpPr/>
      </xdr:nvCxnSpPr>
      <xdr:spPr>
        <a:xfrm>
          <a:off x="18288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37</xdr:row>
      <xdr:rowOff>154412</xdr:rowOff>
    </xdr:from>
    <xdr:ext cx="467179" cy="259045"/>
    <xdr:sp macro="" textlink="">
      <xdr:nvSpPr>
        <xdr:cNvPr id="468" name="テキスト ボックス 467"/>
        <xdr:cNvSpPr txBox="1"/>
      </xdr:nvSpPr>
      <xdr:spPr>
        <a:xfrm>
          <a:off x="17820821" y="64980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141514</xdr:rowOff>
    </xdr:from>
    <xdr:to>
      <xdr:col>120</xdr:col>
      <xdr:colOff>114300</xdr:colOff>
      <xdr:row>36</xdr:row>
      <xdr:rowOff>141514</xdr:rowOff>
    </xdr:to>
    <xdr:cxnSp macro="">
      <xdr:nvCxnSpPr>
        <xdr:cNvPr id="469" name="直線コネクタ 468"/>
        <xdr:cNvCxnSpPr/>
      </xdr:nvCxnSpPr>
      <xdr:spPr>
        <a:xfrm>
          <a:off x="18288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35</xdr:row>
      <xdr:rowOff>170741</xdr:rowOff>
    </xdr:from>
    <xdr:ext cx="467179" cy="259045"/>
    <xdr:sp macro="" textlink="">
      <xdr:nvSpPr>
        <xdr:cNvPr id="470" name="テキスト ボックス 469"/>
        <xdr:cNvSpPr txBox="1"/>
      </xdr:nvSpPr>
      <xdr:spPr>
        <a:xfrm>
          <a:off x="17820821" y="617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157843</xdr:rowOff>
    </xdr:from>
    <xdr:to>
      <xdr:col>120</xdr:col>
      <xdr:colOff>114300</xdr:colOff>
      <xdr:row>34</xdr:row>
      <xdr:rowOff>157843</xdr:rowOff>
    </xdr:to>
    <xdr:cxnSp macro="">
      <xdr:nvCxnSpPr>
        <xdr:cNvPr id="471" name="直線コネクタ 470"/>
        <xdr:cNvCxnSpPr/>
      </xdr:nvCxnSpPr>
      <xdr:spPr>
        <a:xfrm>
          <a:off x="18288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34</xdr:row>
      <xdr:rowOff>15620</xdr:rowOff>
    </xdr:from>
    <xdr:ext cx="467179" cy="259045"/>
    <xdr:sp macro="" textlink="">
      <xdr:nvSpPr>
        <xdr:cNvPr id="472" name="テキスト ボックス 471"/>
        <xdr:cNvSpPr txBox="1"/>
      </xdr:nvSpPr>
      <xdr:spPr>
        <a:xfrm>
          <a:off x="17820821" y="584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2722</xdr:rowOff>
    </xdr:from>
    <xdr:to>
      <xdr:col>120</xdr:col>
      <xdr:colOff>114300</xdr:colOff>
      <xdr:row>33</xdr:row>
      <xdr:rowOff>2722</xdr:rowOff>
    </xdr:to>
    <xdr:cxnSp macro="">
      <xdr:nvCxnSpPr>
        <xdr:cNvPr id="473" name="直線コネクタ 472"/>
        <xdr:cNvCxnSpPr/>
      </xdr:nvCxnSpPr>
      <xdr:spPr>
        <a:xfrm>
          <a:off x="18288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32</xdr:row>
      <xdr:rowOff>31949</xdr:rowOff>
    </xdr:from>
    <xdr:ext cx="467179" cy="259045"/>
    <xdr:sp macro="" textlink="">
      <xdr:nvSpPr>
        <xdr:cNvPr id="474" name="テキスト ボックス 473"/>
        <xdr:cNvSpPr txBox="1"/>
      </xdr:nvSpPr>
      <xdr:spPr>
        <a:xfrm>
          <a:off x="17820821" y="551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475" name="直線コネクタ 474"/>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30</xdr:row>
      <xdr:rowOff>48277</xdr:rowOff>
    </xdr:from>
    <xdr:ext cx="467179" cy="259045"/>
    <xdr:sp macro="" textlink="">
      <xdr:nvSpPr>
        <xdr:cNvPr id="476" name="テキスト ボックス 475"/>
        <xdr:cNvSpPr txBox="1"/>
      </xdr:nvSpPr>
      <xdr:spPr>
        <a:xfrm>
          <a:off x="17820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477" name="【認定こども園・幼稚園・保育所】&#10;一人当たり面積グラフ枠"/>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34</xdr:row>
      <xdr:rowOff>48442</xdr:rowOff>
    </xdr:from>
    <xdr:to>
      <xdr:col>116</xdr:col>
      <xdr:colOff>62864</xdr:colOff>
      <xdr:row>42</xdr:row>
      <xdr:rowOff>33746</xdr:rowOff>
    </xdr:to>
    <xdr:cxnSp macro="">
      <xdr:nvCxnSpPr>
        <xdr:cNvPr id="478" name="直線コネクタ 477"/>
        <xdr:cNvCxnSpPr/>
      </xdr:nvCxnSpPr>
      <xdr:spPr>
        <a:xfrm flipV="1">
          <a:off x="22160864" y="5877742"/>
          <a:ext cx="0" cy="135690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42</xdr:row>
      <xdr:rowOff>37573</xdr:rowOff>
    </xdr:from>
    <xdr:ext cx="469744" cy="259045"/>
    <xdr:sp macro="" textlink="">
      <xdr:nvSpPr>
        <xdr:cNvPr id="479" name="【認定こども園・幼稚園・保育所】&#10;一人当たり面積最小値テキスト"/>
        <xdr:cNvSpPr txBox="1"/>
      </xdr:nvSpPr>
      <xdr:spPr>
        <a:xfrm>
          <a:off x="22199600" y="72384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42</xdr:row>
      <xdr:rowOff>33746</xdr:rowOff>
    </xdr:from>
    <xdr:to>
      <xdr:col>116</xdr:col>
      <xdr:colOff>152400</xdr:colOff>
      <xdr:row>42</xdr:row>
      <xdr:rowOff>33746</xdr:rowOff>
    </xdr:to>
    <xdr:cxnSp macro="">
      <xdr:nvCxnSpPr>
        <xdr:cNvPr id="480" name="直線コネクタ 479"/>
        <xdr:cNvCxnSpPr/>
      </xdr:nvCxnSpPr>
      <xdr:spPr>
        <a:xfrm>
          <a:off x="22072600" y="72346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32</xdr:row>
      <xdr:rowOff>166569</xdr:rowOff>
    </xdr:from>
    <xdr:ext cx="469744" cy="259045"/>
    <xdr:sp macro="" textlink="">
      <xdr:nvSpPr>
        <xdr:cNvPr id="481" name="【認定こども園・幼稚園・保育所】&#10;一人当たり面積最大値テキスト"/>
        <xdr:cNvSpPr txBox="1"/>
      </xdr:nvSpPr>
      <xdr:spPr>
        <a:xfrm>
          <a:off x="22199600" y="56529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0.867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34</xdr:row>
      <xdr:rowOff>48442</xdr:rowOff>
    </xdr:from>
    <xdr:to>
      <xdr:col>116</xdr:col>
      <xdr:colOff>152400</xdr:colOff>
      <xdr:row>34</xdr:row>
      <xdr:rowOff>48442</xdr:rowOff>
    </xdr:to>
    <xdr:cxnSp macro="">
      <xdr:nvCxnSpPr>
        <xdr:cNvPr id="482" name="直線コネクタ 481"/>
        <xdr:cNvCxnSpPr/>
      </xdr:nvCxnSpPr>
      <xdr:spPr>
        <a:xfrm>
          <a:off x="22072600" y="58777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38</xdr:row>
      <xdr:rowOff>142620</xdr:rowOff>
    </xdr:from>
    <xdr:ext cx="469744" cy="259045"/>
    <xdr:sp macro="" textlink="">
      <xdr:nvSpPr>
        <xdr:cNvPr id="483" name="【認定こども園・幼稚園・保育所】&#10;一人当たり面積平均値テキスト"/>
        <xdr:cNvSpPr txBox="1"/>
      </xdr:nvSpPr>
      <xdr:spPr>
        <a:xfrm>
          <a:off x="22199600" y="665772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0.345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164193</xdr:rowOff>
    </xdr:from>
    <xdr:to>
      <xdr:col>116</xdr:col>
      <xdr:colOff>114300</xdr:colOff>
      <xdr:row>39</xdr:row>
      <xdr:rowOff>94343</xdr:rowOff>
    </xdr:to>
    <xdr:sp macro="" textlink="">
      <xdr:nvSpPr>
        <xdr:cNvPr id="484" name="フローチャート: 判断 483"/>
        <xdr:cNvSpPr/>
      </xdr:nvSpPr>
      <xdr:spPr>
        <a:xfrm>
          <a:off x="22110700" y="66792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39</xdr:row>
      <xdr:rowOff>41728</xdr:rowOff>
    </xdr:from>
    <xdr:to>
      <xdr:col>112</xdr:col>
      <xdr:colOff>38100</xdr:colOff>
      <xdr:row>39</xdr:row>
      <xdr:rowOff>143328</xdr:rowOff>
    </xdr:to>
    <xdr:sp macro="" textlink="">
      <xdr:nvSpPr>
        <xdr:cNvPr id="485" name="フローチャート: 判断 484"/>
        <xdr:cNvSpPr/>
      </xdr:nvSpPr>
      <xdr:spPr>
        <a:xfrm>
          <a:off x="21272500" y="67282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38</xdr:row>
      <xdr:rowOff>142966</xdr:rowOff>
    </xdr:from>
    <xdr:to>
      <xdr:col>107</xdr:col>
      <xdr:colOff>101600</xdr:colOff>
      <xdr:row>39</xdr:row>
      <xdr:rowOff>73116</xdr:rowOff>
    </xdr:to>
    <xdr:sp macro="" textlink="">
      <xdr:nvSpPr>
        <xdr:cNvPr id="486" name="フローチャート: 判断 485"/>
        <xdr:cNvSpPr/>
      </xdr:nvSpPr>
      <xdr:spPr>
        <a:xfrm>
          <a:off x="20383500" y="66580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38</xdr:row>
      <xdr:rowOff>107043</xdr:rowOff>
    </xdr:from>
    <xdr:to>
      <xdr:col>102</xdr:col>
      <xdr:colOff>165100</xdr:colOff>
      <xdr:row>39</xdr:row>
      <xdr:rowOff>37193</xdr:rowOff>
    </xdr:to>
    <xdr:sp macro="" textlink="">
      <xdr:nvSpPr>
        <xdr:cNvPr id="487" name="フローチャート: 判断 486"/>
        <xdr:cNvSpPr/>
      </xdr:nvSpPr>
      <xdr:spPr>
        <a:xfrm>
          <a:off x="19494500" y="66221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39</xdr:row>
      <xdr:rowOff>49893</xdr:rowOff>
    </xdr:from>
    <xdr:to>
      <xdr:col>98</xdr:col>
      <xdr:colOff>38100</xdr:colOff>
      <xdr:row>39</xdr:row>
      <xdr:rowOff>151493</xdr:rowOff>
    </xdr:to>
    <xdr:sp macro="" textlink="">
      <xdr:nvSpPr>
        <xdr:cNvPr id="488" name="フローチャート: 判断 487"/>
        <xdr:cNvSpPr/>
      </xdr:nvSpPr>
      <xdr:spPr>
        <a:xfrm>
          <a:off x="18605500" y="67364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489" name="テキスト ボックス 488"/>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490" name="テキスト ボックス 489"/>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491" name="テキスト ボックス 490"/>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492" name="テキスト ボックス 491"/>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493" name="テキスト ボックス 492"/>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87449</xdr:rowOff>
    </xdr:from>
    <xdr:to>
      <xdr:col>116</xdr:col>
      <xdr:colOff>114300</xdr:colOff>
      <xdr:row>39</xdr:row>
      <xdr:rowOff>17599</xdr:rowOff>
    </xdr:to>
    <xdr:sp macro="" textlink="">
      <xdr:nvSpPr>
        <xdr:cNvPr id="494" name="楕円 493"/>
        <xdr:cNvSpPr/>
      </xdr:nvSpPr>
      <xdr:spPr>
        <a:xfrm>
          <a:off x="22110700" y="66025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37</xdr:row>
      <xdr:rowOff>110326</xdr:rowOff>
    </xdr:from>
    <xdr:ext cx="469744" cy="259045"/>
    <xdr:sp macro="" textlink="">
      <xdr:nvSpPr>
        <xdr:cNvPr id="495" name="【認定こども園・幼稚園・保育所】&#10;一人当たり面積該当値テキスト"/>
        <xdr:cNvSpPr txBox="1"/>
      </xdr:nvSpPr>
      <xdr:spPr>
        <a:xfrm>
          <a:off x="22199600" y="64539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0.392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103777</xdr:rowOff>
    </xdr:from>
    <xdr:to>
      <xdr:col>112</xdr:col>
      <xdr:colOff>38100</xdr:colOff>
      <xdr:row>39</xdr:row>
      <xdr:rowOff>33927</xdr:rowOff>
    </xdr:to>
    <xdr:sp macro="" textlink="">
      <xdr:nvSpPr>
        <xdr:cNvPr id="496" name="楕円 495"/>
        <xdr:cNvSpPr/>
      </xdr:nvSpPr>
      <xdr:spPr>
        <a:xfrm>
          <a:off x="21272500" y="66188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38</xdr:row>
      <xdr:rowOff>138249</xdr:rowOff>
    </xdr:from>
    <xdr:to>
      <xdr:col>116</xdr:col>
      <xdr:colOff>63500</xdr:colOff>
      <xdr:row>38</xdr:row>
      <xdr:rowOff>154577</xdr:rowOff>
    </xdr:to>
    <xdr:cxnSp macro="">
      <xdr:nvCxnSpPr>
        <xdr:cNvPr id="497" name="直線コネクタ 496"/>
        <xdr:cNvCxnSpPr/>
      </xdr:nvCxnSpPr>
      <xdr:spPr>
        <a:xfrm flipV="1">
          <a:off x="21323300" y="6653349"/>
          <a:ext cx="838200" cy="163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121738</xdr:rowOff>
    </xdr:from>
    <xdr:to>
      <xdr:col>107</xdr:col>
      <xdr:colOff>101600</xdr:colOff>
      <xdr:row>39</xdr:row>
      <xdr:rowOff>51888</xdr:rowOff>
    </xdr:to>
    <xdr:sp macro="" textlink="">
      <xdr:nvSpPr>
        <xdr:cNvPr id="498" name="楕円 497"/>
        <xdr:cNvSpPr/>
      </xdr:nvSpPr>
      <xdr:spPr>
        <a:xfrm>
          <a:off x="20383500" y="66368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38</xdr:row>
      <xdr:rowOff>154577</xdr:rowOff>
    </xdr:from>
    <xdr:to>
      <xdr:col>111</xdr:col>
      <xdr:colOff>177800</xdr:colOff>
      <xdr:row>39</xdr:row>
      <xdr:rowOff>1088</xdr:rowOff>
    </xdr:to>
    <xdr:cxnSp macro="">
      <xdr:nvCxnSpPr>
        <xdr:cNvPr id="499" name="直線コネクタ 498"/>
        <xdr:cNvCxnSpPr/>
      </xdr:nvCxnSpPr>
      <xdr:spPr>
        <a:xfrm flipV="1">
          <a:off x="20434300" y="6669677"/>
          <a:ext cx="889000" cy="179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138067</xdr:rowOff>
    </xdr:from>
    <xdr:to>
      <xdr:col>102</xdr:col>
      <xdr:colOff>165100</xdr:colOff>
      <xdr:row>39</xdr:row>
      <xdr:rowOff>68217</xdr:rowOff>
    </xdr:to>
    <xdr:sp macro="" textlink="">
      <xdr:nvSpPr>
        <xdr:cNvPr id="500" name="楕円 499"/>
        <xdr:cNvSpPr/>
      </xdr:nvSpPr>
      <xdr:spPr>
        <a:xfrm>
          <a:off x="19494500" y="66531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39</xdr:row>
      <xdr:rowOff>1088</xdr:rowOff>
    </xdr:from>
    <xdr:to>
      <xdr:col>107</xdr:col>
      <xdr:colOff>50800</xdr:colOff>
      <xdr:row>39</xdr:row>
      <xdr:rowOff>17417</xdr:rowOff>
    </xdr:to>
    <xdr:cxnSp macro="">
      <xdr:nvCxnSpPr>
        <xdr:cNvPr id="501" name="直線コネクタ 500"/>
        <xdr:cNvCxnSpPr/>
      </xdr:nvCxnSpPr>
      <xdr:spPr>
        <a:xfrm flipV="1">
          <a:off x="19545300" y="6687638"/>
          <a:ext cx="889000" cy="163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38</xdr:row>
      <xdr:rowOff>151130</xdr:rowOff>
    </xdr:from>
    <xdr:to>
      <xdr:col>98</xdr:col>
      <xdr:colOff>38100</xdr:colOff>
      <xdr:row>39</xdr:row>
      <xdr:rowOff>81280</xdr:rowOff>
    </xdr:to>
    <xdr:sp macro="" textlink="">
      <xdr:nvSpPr>
        <xdr:cNvPr id="502" name="楕円 501"/>
        <xdr:cNvSpPr/>
      </xdr:nvSpPr>
      <xdr:spPr>
        <a:xfrm>
          <a:off x="18605500" y="66662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39</xdr:row>
      <xdr:rowOff>17417</xdr:rowOff>
    </xdr:from>
    <xdr:to>
      <xdr:col>102</xdr:col>
      <xdr:colOff>114300</xdr:colOff>
      <xdr:row>39</xdr:row>
      <xdr:rowOff>30480</xdr:rowOff>
    </xdr:to>
    <xdr:cxnSp macro="">
      <xdr:nvCxnSpPr>
        <xdr:cNvPr id="503" name="直線コネクタ 502"/>
        <xdr:cNvCxnSpPr/>
      </xdr:nvCxnSpPr>
      <xdr:spPr>
        <a:xfrm flipV="1">
          <a:off x="18656300" y="6703967"/>
          <a:ext cx="889000" cy="130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39</xdr:row>
      <xdr:rowOff>134455</xdr:rowOff>
    </xdr:from>
    <xdr:ext cx="469744" cy="259045"/>
    <xdr:sp macro="" textlink="">
      <xdr:nvSpPr>
        <xdr:cNvPr id="504" name="n_1aveValue【認定こども園・幼稚園・保育所】&#10;一人当たり面積"/>
        <xdr:cNvSpPr txBox="1"/>
      </xdr:nvSpPr>
      <xdr:spPr>
        <a:xfrm>
          <a:off x="21075727" y="68210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39</xdr:row>
      <xdr:rowOff>64243</xdr:rowOff>
    </xdr:from>
    <xdr:ext cx="469744" cy="259045"/>
    <xdr:sp macro="" textlink="">
      <xdr:nvSpPr>
        <xdr:cNvPr id="505" name="n_2aveValue【認定こども園・幼稚園・保育所】&#10;一人当たり面積"/>
        <xdr:cNvSpPr txBox="1"/>
      </xdr:nvSpPr>
      <xdr:spPr>
        <a:xfrm>
          <a:off x="20199427" y="67507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37</xdr:row>
      <xdr:rowOff>53720</xdr:rowOff>
    </xdr:from>
    <xdr:ext cx="469744" cy="259045"/>
    <xdr:sp macro="" textlink="">
      <xdr:nvSpPr>
        <xdr:cNvPr id="506" name="n_3aveValue【認定こども園・幼稚園・保育所】&#10;一人当たり面積"/>
        <xdr:cNvSpPr txBox="1"/>
      </xdr:nvSpPr>
      <xdr:spPr>
        <a:xfrm>
          <a:off x="19310427" y="63973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39</xdr:row>
      <xdr:rowOff>142620</xdr:rowOff>
    </xdr:from>
    <xdr:ext cx="469744" cy="259045"/>
    <xdr:sp macro="" textlink="">
      <xdr:nvSpPr>
        <xdr:cNvPr id="507" name="n_4aveValue【認定こども園・幼稚園・保育所】&#10;一人当たり面積"/>
        <xdr:cNvSpPr txBox="1"/>
      </xdr:nvSpPr>
      <xdr:spPr>
        <a:xfrm>
          <a:off x="18421427" y="68291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37</xdr:row>
      <xdr:rowOff>50454</xdr:rowOff>
    </xdr:from>
    <xdr:ext cx="469744" cy="259045"/>
    <xdr:sp macro="" textlink="">
      <xdr:nvSpPr>
        <xdr:cNvPr id="508" name="n_1mainValue【認定こども園・幼稚園・保育所】&#10;一人当たり面積"/>
        <xdr:cNvSpPr txBox="1"/>
      </xdr:nvSpPr>
      <xdr:spPr>
        <a:xfrm>
          <a:off x="21075727" y="63941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37</xdr:row>
      <xdr:rowOff>68416</xdr:rowOff>
    </xdr:from>
    <xdr:ext cx="469744" cy="259045"/>
    <xdr:sp macro="" textlink="">
      <xdr:nvSpPr>
        <xdr:cNvPr id="509" name="n_2mainValue【認定こども園・幼稚園・保育所】&#10;一人当たり面積"/>
        <xdr:cNvSpPr txBox="1"/>
      </xdr:nvSpPr>
      <xdr:spPr>
        <a:xfrm>
          <a:off x="20199427" y="64120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39</xdr:row>
      <xdr:rowOff>59344</xdr:rowOff>
    </xdr:from>
    <xdr:ext cx="469744" cy="259045"/>
    <xdr:sp macro="" textlink="">
      <xdr:nvSpPr>
        <xdr:cNvPr id="510" name="n_3mainValue【認定こども園・幼稚園・保育所】&#10;一人当たり面積"/>
        <xdr:cNvSpPr txBox="1"/>
      </xdr:nvSpPr>
      <xdr:spPr>
        <a:xfrm>
          <a:off x="19310427" y="67458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37</xdr:row>
      <xdr:rowOff>97807</xdr:rowOff>
    </xdr:from>
    <xdr:ext cx="469744" cy="259045"/>
    <xdr:sp macro="" textlink="">
      <xdr:nvSpPr>
        <xdr:cNvPr id="511" name="n_4mainValue【認定こども園・幼稚園・保育所】&#10;一人当たり面積"/>
        <xdr:cNvSpPr txBox="1"/>
      </xdr:nvSpPr>
      <xdr:spPr>
        <a:xfrm>
          <a:off x="18421427" y="64414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512" name="正方形/長方形 511"/>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513" name="正方形/長方形 512"/>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514" name="正方形/長方形 513"/>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515" name="正方形/長方形 514"/>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516" name="正方形/長方形 515"/>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517" name="正方形/長方形 516"/>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山形県平均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518" name="正方形/長方形 517"/>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519" name="正方形/長方形 518"/>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520" name="テキスト ボックス 519"/>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521" name="直線コネクタ 520"/>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65</xdr:row>
      <xdr:rowOff>143527</xdr:rowOff>
    </xdr:from>
    <xdr:ext cx="467179" cy="259045"/>
    <xdr:sp macro="" textlink="">
      <xdr:nvSpPr>
        <xdr:cNvPr id="522" name="テキスト ボックス 521"/>
        <xdr:cNvSpPr txBox="1"/>
      </xdr:nvSpPr>
      <xdr:spPr>
        <a:xfrm>
          <a:off x="11978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76200</xdr:rowOff>
    </xdr:from>
    <xdr:to>
      <xdr:col>89</xdr:col>
      <xdr:colOff>177800</xdr:colOff>
      <xdr:row>64</xdr:row>
      <xdr:rowOff>76200</xdr:rowOff>
    </xdr:to>
    <xdr:cxnSp macro="">
      <xdr:nvCxnSpPr>
        <xdr:cNvPr id="523" name="直線コネクタ 522"/>
        <xdr:cNvCxnSpPr/>
      </xdr:nvCxnSpPr>
      <xdr:spPr>
        <a:xfrm>
          <a:off x="12446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63</xdr:row>
      <xdr:rowOff>105427</xdr:rowOff>
    </xdr:from>
    <xdr:ext cx="467179" cy="259045"/>
    <xdr:sp macro="" textlink="">
      <xdr:nvSpPr>
        <xdr:cNvPr id="524" name="テキスト ボックス 523"/>
        <xdr:cNvSpPr txBox="1"/>
      </xdr:nvSpPr>
      <xdr:spPr>
        <a:xfrm>
          <a:off x="11978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38100</xdr:rowOff>
    </xdr:from>
    <xdr:to>
      <xdr:col>89</xdr:col>
      <xdr:colOff>177800</xdr:colOff>
      <xdr:row>62</xdr:row>
      <xdr:rowOff>38100</xdr:rowOff>
    </xdr:to>
    <xdr:cxnSp macro="">
      <xdr:nvCxnSpPr>
        <xdr:cNvPr id="525" name="直線コネクタ 524"/>
        <xdr:cNvCxnSpPr/>
      </xdr:nvCxnSpPr>
      <xdr:spPr>
        <a:xfrm>
          <a:off x="12446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61</xdr:row>
      <xdr:rowOff>67327</xdr:rowOff>
    </xdr:from>
    <xdr:ext cx="403059" cy="259045"/>
    <xdr:sp macro="" textlink="">
      <xdr:nvSpPr>
        <xdr:cNvPr id="526" name="テキスト ボックス 525"/>
        <xdr:cNvSpPr txBox="1"/>
      </xdr:nvSpPr>
      <xdr:spPr>
        <a:xfrm>
          <a:off x="12042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0</xdr:rowOff>
    </xdr:from>
    <xdr:to>
      <xdr:col>89</xdr:col>
      <xdr:colOff>177800</xdr:colOff>
      <xdr:row>60</xdr:row>
      <xdr:rowOff>0</xdr:rowOff>
    </xdr:to>
    <xdr:cxnSp macro="">
      <xdr:nvCxnSpPr>
        <xdr:cNvPr id="527" name="直線コネクタ 526"/>
        <xdr:cNvCxnSpPr/>
      </xdr:nvCxnSpPr>
      <xdr:spPr>
        <a:xfrm>
          <a:off x="12446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59</xdr:row>
      <xdr:rowOff>29227</xdr:rowOff>
    </xdr:from>
    <xdr:ext cx="403059" cy="259045"/>
    <xdr:sp macro="" textlink="">
      <xdr:nvSpPr>
        <xdr:cNvPr id="528" name="テキスト ボックス 527"/>
        <xdr:cNvSpPr txBox="1"/>
      </xdr:nvSpPr>
      <xdr:spPr>
        <a:xfrm>
          <a:off x="12042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133350</xdr:rowOff>
    </xdr:from>
    <xdr:to>
      <xdr:col>89</xdr:col>
      <xdr:colOff>177800</xdr:colOff>
      <xdr:row>57</xdr:row>
      <xdr:rowOff>133350</xdr:rowOff>
    </xdr:to>
    <xdr:cxnSp macro="">
      <xdr:nvCxnSpPr>
        <xdr:cNvPr id="529" name="直線コネクタ 528"/>
        <xdr:cNvCxnSpPr/>
      </xdr:nvCxnSpPr>
      <xdr:spPr>
        <a:xfrm>
          <a:off x="12446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162577</xdr:rowOff>
    </xdr:from>
    <xdr:ext cx="403059" cy="259045"/>
    <xdr:sp macro="" textlink="">
      <xdr:nvSpPr>
        <xdr:cNvPr id="530" name="テキスト ボックス 529"/>
        <xdr:cNvSpPr txBox="1"/>
      </xdr:nvSpPr>
      <xdr:spPr>
        <a:xfrm>
          <a:off x="12042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95250</xdr:rowOff>
    </xdr:from>
    <xdr:to>
      <xdr:col>89</xdr:col>
      <xdr:colOff>177800</xdr:colOff>
      <xdr:row>55</xdr:row>
      <xdr:rowOff>95250</xdr:rowOff>
    </xdr:to>
    <xdr:cxnSp macro="">
      <xdr:nvCxnSpPr>
        <xdr:cNvPr id="531" name="直線コネクタ 530"/>
        <xdr:cNvCxnSpPr/>
      </xdr:nvCxnSpPr>
      <xdr:spPr>
        <a:xfrm>
          <a:off x="12446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54</xdr:row>
      <xdr:rowOff>124477</xdr:rowOff>
    </xdr:from>
    <xdr:ext cx="403059" cy="259045"/>
    <xdr:sp macro="" textlink="">
      <xdr:nvSpPr>
        <xdr:cNvPr id="532" name="テキスト ボックス 531"/>
        <xdr:cNvSpPr txBox="1"/>
      </xdr:nvSpPr>
      <xdr:spPr>
        <a:xfrm>
          <a:off x="12042941" y="938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533" name="直線コネクタ 532"/>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52</xdr:row>
      <xdr:rowOff>86377</xdr:rowOff>
    </xdr:from>
    <xdr:ext cx="338939" cy="259045"/>
    <xdr:sp macro="" textlink="">
      <xdr:nvSpPr>
        <xdr:cNvPr id="534" name="テキスト ボックス 533"/>
        <xdr:cNvSpPr txBox="1"/>
      </xdr:nvSpPr>
      <xdr:spPr>
        <a:xfrm>
          <a:off x="12107061" y="900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535" name="【学校施設】&#10;有形固定資産減価償却率グラフ枠"/>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55</xdr:row>
      <xdr:rowOff>161925</xdr:rowOff>
    </xdr:from>
    <xdr:to>
      <xdr:col>85</xdr:col>
      <xdr:colOff>126364</xdr:colOff>
      <xdr:row>63</xdr:row>
      <xdr:rowOff>104775</xdr:rowOff>
    </xdr:to>
    <xdr:cxnSp macro="">
      <xdr:nvCxnSpPr>
        <xdr:cNvPr id="536" name="直線コネクタ 535"/>
        <xdr:cNvCxnSpPr/>
      </xdr:nvCxnSpPr>
      <xdr:spPr>
        <a:xfrm flipV="1">
          <a:off x="16318864" y="9591675"/>
          <a:ext cx="0" cy="13144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63</xdr:row>
      <xdr:rowOff>108602</xdr:rowOff>
    </xdr:from>
    <xdr:ext cx="405111" cy="259045"/>
    <xdr:sp macro="" textlink="">
      <xdr:nvSpPr>
        <xdr:cNvPr id="537" name="【学校施設】&#10;有形固定資産減価償却率最小値テキスト"/>
        <xdr:cNvSpPr txBox="1"/>
      </xdr:nvSpPr>
      <xdr:spPr>
        <a:xfrm>
          <a:off x="16357600" y="109099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63</xdr:row>
      <xdr:rowOff>104775</xdr:rowOff>
    </xdr:from>
    <xdr:to>
      <xdr:col>86</xdr:col>
      <xdr:colOff>25400</xdr:colOff>
      <xdr:row>63</xdr:row>
      <xdr:rowOff>104775</xdr:rowOff>
    </xdr:to>
    <xdr:cxnSp macro="">
      <xdr:nvCxnSpPr>
        <xdr:cNvPr id="538" name="直線コネクタ 537"/>
        <xdr:cNvCxnSpPr/>
      </xdr:nvCxnSpPr>
      <xdr:spPr>
        <a:xfrm>
          <a:off x="16230600" y="109061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54</xdr:row>
      <xdr:rowOff>108602</xdr:rowOff>
    </xdr:from>
    <xdr:ext cx="405111" cy="259045"/>
    <xdr:sp macro="" textlink="">
      <xdr:nvSpPr>
        <xdr:cNvPr id="539" name="【学校施設】&#10;有形固定資産減価償却率最大値テキスト"/>
        <xdr:cNvSpPr txBox="1"/>
      </xdr:nvSpPr>
      <xdr:spPr>
        <a:xfrm>
          <a:off x="16357600" y="93669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55</xdr:row>
      <xdr:rowOff>161925</xdr:rowOff>
    </xdr:from>
    <xdr:to>
      <xdr:col>86</xdr:col>
      <xdr:colOff>25400</xdr:colOff>
      <xdr:row>55</xdr:row>
      <xdr:rowOff>161925</xdr:rowOff>
    </xdr:to>
    <xdr:cxnSp macro="">
      <xdr:nvCxnSpPr>
        <xdr:cNvPr id="540" name="直線コネクタ 539"/>
        <xdr:cNvCxnSpPr/>
      </xdr:nvCxnSpPr>
      <xdr:spPr>
        <a:xfrm>
          <a:off x="16230600" y="95916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59</xdr:row>
      <xdr:rowOff>137177</xdr:rowOff>
    </xdr:from>
    <xdr:ext cx="405111" cy="259045"/>
    <xdr:sp macro="" textlink="">
      <xdr:nvSpPr>
        <xdr:cNvPr id="541" name="【学校施設】&#10;有形固定資産減価償却率平均値テキスト"/>
        <xdr:cNvSpPr txBox="1"/>
      </xdr:nvSpPr>
      <xdr:spPr>
        <a:xfrm>
          <a:off x="16357600" y="1025272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59</xdr:row>
      <xdr:rowOff>158750</xdr:rowOff>
    </xdr:from>
    <xdr:to>
      <xdr:col>85</xdr:col>
      <xdr:colOff>177800</xdr:colOff>
      <xdr:row>60</xdr:row>
      <xdr:rowOff>88900</xdr:rowOff>
    </xdr:to>
    <xdr:sp macro="" textlink="">
      <xdr:nvSpPr>
        <xdr:cNvPr id="542" name="フローチャート: 判断 541"/>
        <xdr:cNvSpPr/>
      </xdr:nvSpPr>
      <xdr:spPr>
        <a:xfrm>
          <a:off x="16268700" y="10274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59</xdr:row>
      <xdr:rowOff>105410</xdr:rowOff>
    </xdr:from>
    <xdr:to>
      <xdr:col>81</xdr:col>
      <xdr:colOff>101600</xdr:colOff>
      <xdr:row>60</xdr:row>
      <xdr:rowOff>35560</xdr:rowOff>
    </xdr:to>
    <xdr:sp macro="" textlink="">
      <xdr:nvSpPr>
        <xdr:cNvPr id="543" name="フローチャート: 判断 542"/>
        <xdr:cNvSpPr/>
      </xdr:nvSpPr>
      <xdr:spPr>
        <a:xfrm>
          <a:off x="15430500" y="102209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59</xdr:row>
      <xdr:rowOff>63500</xdr:rowOff>
    </xdr:from>
    <xdr:to>
      <xdr:col>76</xdr:col>
      <xdr:colOff>165100</xdr:colOff>
      <xdr:row>59</xdr:row>
      <xdr:rowOff>165100</xdr:rowOff>
    </xdr:to>
    <xdr:sp macro="" textlink="">
      <xdr:nvSpPr>
        <xdr:cNvPr id="544" name="フローチャート: 判断 543"/>
        <xdr:cNvSpPr/>
      </xdr:nvSpPr>
      <xdr:spPr>
        <a:xfrm>
          <a:off x="14541500" y="101790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59</xdr:row>
      <xdr:rowOff>50165</xdr:rowOff>
    </xdr:from>
    <xdr:to>
      <xdr:col>72</xdr:col>
      <xdr:colOff>38100</xdr:colOff>
      <xdr:row>59</xdr:row>
      <xdr:rowOff>151765</xdr:rowOff>
    </xdr:to>
    <xdr:sp macro="" textlink="">
      <xdr:nvSpPr>
        <xdr:cNvPr id="545" name="フローチャート: 判断 544"/>
        <xdr:cNvSpPr/>
      </xdr:nvSpPr>
      <xdr:spPr>
        <a:xfrm>
          <a:off x="13652500" y="101657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59</xdr:row>
      <xdr:rowOff>12065</xdr:rowOff>
    </xdr:from>
    <xdr:to>
      <xdr:col>67</xdr:col>
      <xdr:colOff>101600</xdr:colOff>
      <xdr:row>59</xdr:row>
      <xdr:rowOff>113665</xdr:rowOff>
    </xdr:to>
    <xdr:sp macro="" textlink="">
      <xdr:nvSpPr>
        <xdr:cNvPr id="546" name="フローチャート: 判断 545"/>
        <xdr:cNvSpPr/>
      </xdr:nvSpPr>
      <xdr:spPr>
        <a:xfrm>
          <a:off x="12763500" y="101276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547" name="テキスト ボックス 546"/>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548" name="テキスト ボックス 547"/>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549" name="テキスト ボックス 548"/>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550" name="テキスト ボックス 549"/>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551" name="テキスト ボックス 550"/>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57</xdr:row>
      <xdr:rowOff>15875</xdr:rowOff>
    </xdr:from>
    <xdr:to>
      <xdr:col>85</xdr:col>
      <xdr:colOff>177800</xdr:colOff>
      <xdr:row>57</xdr:row>
      <xdr:rowOff>117475</xdr:rowOff>
    </xdr:to>
    <xdr:sp macro="" textlink="">
      <xdr:nvSpPr>
        <xdr:cNvPr id="552" name="楕円 551"/>
        <xdr:cNvSpPr/>
      </xdr:nvSpPr>
      <xdr:spPr>
        <a:xfrm>
          <a:off x="16268700" y="97885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56</xdr:row>
      <xdr:rowOff>38752</xdr:rowOff>
    </xdr:from>
    <xdr:ext cx="405111" cy="259045"/>
    <xdr:sp macro="" textlink="">
      <xdr:nvSpPr>
        <xdr:cNvPr id="553" name="【学校施設】&#10;有形固定資産減価償却率該当値テキスト"/>
        <xdr:cNvSpPr txBox="1"/>
      </xdr:nvSpPr>
      <xdr:spPr>
        <a:xfrm>
          <a:off x="16357600" y="96399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56</xdr:row>
      <xdr:rowOff>147320</xdr:rowOff>
    </xdr:from>
    <xdr:to>
      <xdr:col>81</xdr:col>
      <xdr:colOff>101600</xdr:colOff>
      <xdr:row>57</xdr:row>
      <xdr:rowOff>77470</xdr:rowOff>
    </xdr:to>
    <xdr:sp macro="" textlink="">
      <xdr:nvSpPr>
        <xdr:cNvPr id="554" name="楕円 553"/>
        <xdr:cNvSpPr/>
      </xdr:nvSpPr>
      <xdr:spPr>
        <a:xfrm>
          <a:off x="15430500" y="97485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57</xdr:row>
      <xdr:rowOff>26670</xdr:rowOff>
    </xdr:from>
    <xdr:to>
      <xdr:col>85</xdr:col>
      <xdr:colOff>127000</xdr:colOff>
      <xdr:row>57</xdr:row>
      <xdr:rowOff>66675</xdr:rowOff>
    </xdr:to>
    <xdr:cxnSp macro="">
      <xdr:nvCxnSpPr>
        <xdr:cNvPr id="555" name="直線コネクタ 554"/>
        <xdr:cNvCxnSpPr/>
      </xdr:nvCxnSpPr>
      <xdr:spPr>
        <a:xfrm>
          <a:off x="15481300" y="9799320"/>
          <a:ext cx="838200" cy="400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56</xdr:row>
      <xdr:rowOff>114935</xdr:rowOff>
    </xdr:from>
    <xdr:to>
      <xdr:col>76</xdr:col>
      <xdr:colOff>165100</xdr:colOff>
      <xdr:row>57</xdr:row>
      <xdr:rowOff>45085</xdr:rowOff>
    </xdr:to>
    <xdr:sp macro="" textlink="">
      <xdr:nvSpPr>
        <xdr:cNvPr id="556" name="楕円 555"/>
        <xdr:cNvSpPr/>
      </xdr:nvSpPr>
      <xdr:spPr>
        <a:xfrm>
          <a:off x="14541500" y="97161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56</xdr:row>
      <xdr:rowOff>165735</xdr:rowOff>
    </xdr:from>
    <xdr:to>
      <xdr:col>81</xdr:col>
      <xdr:colOff>50800</xdr:colOff>
      <xdr:row>57</xdr:row>
      <xdr:rowOff>26670</xdr:rowOff>
    </xdr:to>
    <xdr:cxnSp macro="">
      <xdr:nvCxnSpPr>
        <xdr:cNvPr id="557" name="直線コネクタ 556"/>
        <xdr:cNvCxnSpPr/>
      </xdr:nvCxnSpPr>
      <xdr:spPr>
        <a:xfrm>
          <a:off x="14592300" y="9766935"/>
          <a:ext cx="889000" cy="323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56</xdr:row>
      <xdr:rowOff>73025</xdr:rowOff>
    </xdr:from>
    <xdr:to>
      <xdr:col>72</xdr:col>
      <xdr:colOff>38100</xdr:colOff>
      <xdr:row>57</xdr:row>
      <xdr:rowOff>3175</xdr:rowOff>
    </xdr:to>
    <xdr:sp macro="" textlink="">
      <xdr:nvSpPr>
        <xdr:cNvPr id="558" name="楕円 557"/>
        <xdr:cNvSpPr/>
      </xdr:nvSpPr>
      <xdr:spPr>
        <a:xfrm>
          <a:off x="13652500" y="96742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56</xdr:row>
      <xdr:rowOff>123825</xdr:rowOff>
    </xdr:from>
    <xdr:to>
      <xdr:col>76</xdr:col>
      <xdr:colOff>114300</xdr:colOff>
      <xdr:row>56</xdr:row>
      <xdr:rowOff>165735</xdr:rowOff>
    </xdr:to>
    <xdr:cxnSp macro="">
      <xdr:nvCxnSpPr>
        <xdr:cNvPr id="559" name="直線コネクタ 558"/>
        <xdr:cNvCxnSpPr/>
      </xdr:nvCxnSpPr>
      <xdr:spPr>
        <a:xfrm>
          <a:off x="13703300" y="9725025"/>
          <a:ext cx="889000" cy="419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56</xdr:row>
      <xdr:rowOff>29210</xdr:rowOff>
    </xdr:from>
    <xdr:to>
      <xdr:col>67</xdr:col>
      <xdr:colOff>101600</xdr:colOff>
      <xdr:row>56</xdr:row>
      <xdr:rowOff>130810</xdr:rowOff>
    </xdr:to>
    <xdr:sp macro="" textlink="">
      <xdr:nvSpPr>
        <xdr:cNvPr id="560" name="楕円 559"/>
        <xdr:cNvSpPr/>
      </xdr:nvSpPr>
      <xdr:spPr>
        <a:xfrm>
          <a:off x="12763500" y="96304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56</xdr:row>
      <xdr:rowOff>80010</xdr:rowOff>
    </xdr:from>
    <xdr:to>
      <xdr:col>71</xdr:col>
      <xdr:colOff>177800</xdr:colOff>
      <xdr:row>56</xdr:row>
      <xdr:rowOff>123825</xdr:rowOff>
    </xdr:to>
    <xdr:cxnSp macro="">
      <xdr:nvCxnSpPr>
        <xdr:cNvPr id="561" name="直線コネクタ 560"/>
        <xdr:cNvCxnSpPr/>
      </xdr:nvCxnSpPr>
      <xdr:spPr>
        <a:xfrm>
          <a:off x="12814300" y="9681210"/>
          <a:ext cx="889000" cy="438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60</xdr:row>
      <xdr:rowOff>26687</xdr:rowOff>
    </xdr:from>
    <xdr:ext cx="405111" cy="259045"/>
    <xdr:sp macro="" textlink="">
      <xdr:nvSpPr>
        <xdr:cNvPr id="562" name="n_1aveValue【学校施設】&#10;有形固定資産減価償却率"/>
        <xdr:cNvSpPr txBox="1"/>
      </xdr:nvSpPr>
      <xdr:spPr>
        <a:xfrm>
          <a:off x="15266044" y="103136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59</xdr:row>
      <xdr:rowOff>156227</xdr:rowOff>
    </xdr:from>
    <xdr:ext cx="405111" cy="259045"/>
    <xdr:sp macro="" textlink="">
      <xdr:nvSpPr>
        <xdr:cNvPr id="563" name="n_2aveValue【学校施設】&#10;有形固定資産減価償却率"/>
        <xdr:cNvSpPr txBox="1"/>
      </xdr:nvSpPr>
      <xdr:spPr>
        <a:xfrm>
          <a:off x="14389744" y="102717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59</xdr:row>
      <xdr:rowOff>142892</xdr:rowOff>
    </xdr:from>
    <xdr:ext cx="405111" cy="259045"/>
    <xdr:sp macro="" textlink="">
      <xdr:nvSpPr>
        <xdr:cNvPr id="564" name="n_3aveValue【学校施設】&#10;有形固定資産減価償却率"/>
        <xdr:cNvSpPr txBox="1"/>
      </xdr:nvSpPr>
      <xdr:spPr>
        <a:xfrm>
          <a:off x="13500744" y="102584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59</xdr:row>
      <xdr:rowOff>104792</xdr:rowOff>
    </xdr:from>
    <xdr:ext cx="405111" cy="259045"/>
    <xdr:sp macro="" textlink="">
      <xdr:nvSpPr>
        <xdr:cNvPr id="565" name="n_4aveValue【学校施設】&#10;有形固定資産減価償却率"/>
        <xdr:cNvSpPr txBox="1"/>
      </xdr:nvSpPr>
      <xdr:spPr>
        <a:xfrm>
          <a:off x="12611744" y="102203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55</xdr:row>
      <xdr:rowOff>93997</xdr:rowOff>
    </xdr:from>
    <xdr:ext cx="405111" cy="259045"/>
    <xdr:sp macro="" textlink="">
      <xdr:nvSpPr>
        <xdr:cNvPr id="566" name="n_1mainValue【学校施設】&#10;有形固定資産減価償却率"/>
        <xdr:cNvSpPr txBox="1"/>
      </xdr:nvSpPr>
      <xdr:spPr>
        <a:xfrm>
          <a:off x="15266044" y="95237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55</xdr:row>
      <xdr:rowOff>61612</xdr:rowOff>
    </xdr:from>
    <xdr:ext cx="405111" cy="259045"/>
    <xdr:sp macro="" textlink="">
      <xdr:nvSpPr>
        <xdr:cNvPr id="567" name="n_2mainValue【学校施設】&#10;有形固定資産減価償却率"/>
        <xdr:cNvSpPr txBox="1"/>
      </xdr:nvSpPr>
      <xdr:spPr>
        <a:xfrm>
          <a:off x="14389744" y="94913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55</xdr:row>
      <xdr:rowOff>19702</xdr:rowOff>
    </xdr:from>
    <xdr:ext cx="405111" cy="259045"/>
    <xdr:sp macro="" textlink="">
      <xdr:nvSpPr>
        <xdr:cNvPr id="568" name="n_3mainValue【学校施設】&#10;有形固定資産減価償却率"/>
        <xdr:cNvSpPr txBox="1"/>
      </xdr:nvSpPr>
      <xdr:spPr>
        <a:xfrm>
          <a:off x="13500744" y="94494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54</xdr:row>
      <xdr:rowOff>147337</xdr:rowOff>
    </xdr:from>
    <xdr:ext cx="405111" cy="259045"/>
    <xdr:sp macro="" textlink="">
      <xdr:nvSpPr>
        <xdr:cNvPr id="569" name="n_4mainValue【学校施設】&#10;有形固定資産減価償却率"/>
        <xdr:cNvSpPr txBox="1"/>
      </xdr:nvSpPr>
      <xdr:spPr>
        <a:xfrm>
          <a:off x="12611744" y="94056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570" name="正方形/長方形 569"/>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571" name="正方形/長方形 570"/>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572" name="正方形/長方形 571"/>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573" name="正方形/長方形 572"/>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574" name="正方形/長方形 573"/>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575" name="正方形/長方形 574"/>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山形県平均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576" name="正方形/長方形 575"/>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577" name="正方形/長方形 576"/>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578" name="テキスト ボックス 577"/>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579" name="直線コネクタ 578"/>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65</xdr:row>
      <xdr:rowOff>0</xdr:rowOff>
    </xdr:from>
    <xdr:to>
      <xdr:col>120</xdr:col>
      <xdr:colOff>114300</xdr:colOff>
      <xdr:row>65</xdr:row>
      <xdr:rowOff>0</xdr:rowOff>
    </xdr:to>
    <xdr:cxnSp macro="">
      <xdr:nvCxnSpPr>
        <xdr:cNvPr id="580" name="直線コネクタ 579"/>
        <xdr:cNvCxnSpPr/>
      </xdr:nvCxnSpPr>
      <xdr:spPr>
        <a:xfrm>
          <a:off x="18288000" y="11144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64</xdr:row>
      <xdr:rowOff>29227</xdr:rowOff>
    </xdr:from>
    <xdr:ext cx="467179" cy="259045"/>
    <xdr:sp macro="" textlink="">
      <xdr:nvSpPr>
        <xdr:cNvPr id="581" name="テキスト ボックス 580"/>
        <xdr:cNvSpPr txBox="1"/>
      </xdr:nvSpPr>
      <xdr:spPr>
        <a:xfrm>
          <a:off x="17820821" y="110020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63</xdr:row>
      <xdr:rowOff>57150</xdr:rowOff>
    </xdr:to>
    <xdr:cxnSp macro="">
      <xdr:nvCxnSpPr>
        <xdr:cNvPr id="582" name="直線コネクタ 581"/>
        <xdr:cNvCxnSpPr/>
      </xdr:nvCxnSpPr>
      <xdr:spPr>
        <a:xfrm>
          <a:off x="18288000" y="1085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62</xdr:row>
      <xdr:rowOff>86377</xdr:rowOff>
    </xdr:from>
    <xdr:ext cx="467179" cy="259045"/>
    <xdr:sp macro="" textlink="">
      <xdr:nvSpPr>
        <xdr:cNvPr id="583" name="テキスト ボックス 582"/>
        <xdr:cNvSpPr txBox="1"/>
      </xdr:nvSpPr>
      <xdr:spPr>
        <a:xfrm>
          <a:off x="17820821" y="10716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114300</xdr:rowOff>
    </xdr:from>
    <xdr:to>
      <xdr:col>120</xdr:col>
      <xdr:colOff>114300</xdr:colOff>
      <xdr:row>61</xdr:row>
      <xdr:rowOff>114300</xdr:rowOff>
    </xdr:to>
    <xdr:cxnSp macro="">
      <xdr:nvCxnSpPr>
        <xdr:cNvPr id="584" name="直線コネクタ 583"/>
        <xdr:cNvCxnSpPr/>
      </xdr:nvCxnSpPr>
      <xdr:spPr>
        <a:xfrm>
          <a:off x="18288000" y="10572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60</xdr:row>
      <xdr:rowOff>143527</xdr:rowOff>
    </xdr:from>
    <xdr:ext cx="467179" cy="259045"/>
    <xdr:sp macro="" textlink="">
      <xdr:nvSpPr>
        <xdr:cNvPr id="585" name="テキスト ボックス 584"/>
        <xdr:cNvSpPr txBox="1"/>
      </xdr:nvSpPr>
      <xdr:spPr>
        <a:xfrm>
          <a:off x="17820821" y="104305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60</xdr:row>
      <xdr:rowOff>0</xdr:rowOff>
    </xdr:from>
    <xdr:to>
      <xdr:col>120</xdr:col>
      <xdr:colOff>114300</xdr:colOff>
      <xdr:row>60</xdr:row>
      <xdr:rowOff>0</xdr:rowOff>
    </xdr:to>
    <xdr:cxnSp macro="">
      <xdr:nvCxnSpPr>
        <xdr:cNvPr id="586" name="直線コネクタ 585"/>
        <xdr:cNvCxnSpPr/>
      </xdr:nvCxnSpPr>
      <xdr:spPr>
        <a:xfrm>
          <a:off x="18288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59</xdr:row>
      <xdr:rowOff>29227</xdr:rowOff>
    </xdr:from>
    <xdr:ext cx="467179" cy="259045"/>
    <xdr:sp macro="" textlink="">
      <xdr:nvSpPr>
        <xdr:cNvPr id="587" name="テキスト ボックス 586"/>
        <xdr:cNvSpPr txBox="1"/>
      </xdr:nvSpPr>
      <xdr:spPr>
        <a:xfrm>
          <a:off x="17820821"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58</xdr:row>
      <xdr:rowOff>57150</xdr:rowOff>
    </xdr:from>
    <xdr:to>
      <xdr:col>120</xdr:col>
      <xdr:colOff>114300</xdr:colOff>
      <xdr:row>58</xdr:row>
      <xdr:rowOff>57150</xdr:rowOff>
    </xdr:to>
    <xdr:cxnSp macro="">
      <xdr:nvCxnSpPr>
        <xdr:cNvPr id="588" name="直線コネクタ 587"/>
        <xdr:cNvCxnSpPr/>
      </xdr:nvCxnSpPr>
      <xdr:spPr>
        <a:xfrm>
          <a:off x="18288000" y="10001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57</xdr:row>
      <xdr:rowOff>86377</xdr:rowOff>
    </xdr:from>
    <xdr:ext cx="467179" cy="259045"/>
    <xdr:sp macro="" textlink="">
      <xdr:nvSpPr>
        <xdr:cNvPr id="589" name="テキスト ボックス 588"/>
        <xdr:cNvSpPr txBox="1"/>
      </xdr:nvSpPr>
      <xdr:spPr>
        <a:xfrm>
          <a:off x="17820821" y="98590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56</xdr:row>
      <xdr:rowOff>114300</xdr:rowOff>
    </xdr:from>
    <xdr:to>
      <xdr:col>120</xdr:col>
      <xdr:colOff>114300</xdr:colOff>
      <xdr:row>56</xdr:row>
      <xdr:rowOff>114300</xdr:rowOff>
    </xdr:to>
    <xdr:cxnSp macro="">
      <xdr:nvCxnSpPr>
        <xdr:cNvPr id="590" name="直線コネクタ 589"/>
        <xdr:cNvCxnSpPr/>
      </xdr:nvCxnSpPr>
      <xdr:spPr>
        <a:xfrm>
          <a:off x="18288000" y="971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55</xdr:row>
      <xdr:rowOff>143527</xdr:rowOff>
    </xdr:from>
    <xdr:ext cx="467179" cy="259045"/>
    <xdr:sp macro="" textlink="">
      <xdr:nvSpPr>
        <xdr:cNvPr id="591" name="テキスト ボックス 590"/>
        <xdr:cNvSpPr txBox="1"/>
      </xdr:nvSpPr>
      <xdr:spPr>
        <a:xfrm>
          <a:off x="17820821" y="9573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0</xdr:rowOff>
    </xdr:from>
    <xdr:to>
      <xdr:col>120</xdr:col>
      <xdr:colOff>114300</xdr:colOff>
      <xdr:row>55</xdr:row>
      <xdr:rowOff>0</xdr:rowOff>
    </xdr:to>
    <xdr:cxnSp macro="">
      <xdr:nvCxnSpPr>
        <xdr:cNvPr id="592" name="直線コネクタ 591"/>
        <xdr:cNvCxnSpPr/>
      </xdr:nvCxnSpPr>
      <xdr:spPr>
        <a:xfrm>
          <a:off x="18288000" y="9429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54</xdr:row>
      <xdr:rowOff>29227</xdr:rowOff>
    </xdr:from>
    <xdr:ext cx="467179" cy="259045"/>
    <xdr:sp macro="" textlink="">
      <xdr:nvSpPr>
        <xdr:cNvPr id="593" name="テキスト ボックス 592"/>
        <xdr:cNvSpPr txBox="1"/>
      </xdr:nvSpPr>
      <xdr:spPr>
        <a:xfrm>
          <a:off x="17820821" y="92875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594" name="直線コネクタ 593"/>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595" name="テキスト ボックス 594"/>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596" name="【学校施設】&#10;一人当たり面積グラフ枠"/>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56</xdr:row>
      <xdr:rowOff>3429</xdr:rowOff>
    </xdr:from>
    <xdr:to>
      <xdr:col>116</xdr:col>
      <xdr:colOff>62864</xdr:colOff>
      <xdr:row>64</xdr:row>
      <xdr:rowOff>38005</xdr:rowOff>
    </xdr:to>
    <xdr:cxnSp macro="">
      <xdr:nvCxnSpPr>
        <xdr:cNvPr id="597" name="直線コネクタ 596"/>
        <xdr:cNvCxnSpPr/>
      </xdr:nvCxnSpPr>
      <xdr:spPr>
        <a:xfrm flipV="1">
          <a:off x="22160864" y="9604629"/>
          <a:ext cx="0" cy="140617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64</xdr:row>
      <xdr:rowOff>41832</xdr:rowOff>
    </xdr:from>
    <xdr:ext cx="469744" cy="259045"/>
    <xdr:sp macro="" textlink="">
      <xdr:nvSpPr>
        <xdr:cNvPr id="598" name="【学校施設】&#10;一人当たり面積最小値テキスト"/>
        <xdr:cNvSpPr txBox="1"/>
      </xdr:nvSpPr>
      <xdr:spPr>
        <a:xfrm>
          <a:off x="22199600" y="110146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0.467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64</xdr:row>
      <xdr:rowOff>38005</xdr:rowOff>
    </xdr:from>
    <xdr:to>
      <xdr:col>116</xdr:col>
      <xdr:colOff>152400</xdr:colOff>
      <xdr:row>64</xdr:row>
      <xdr:rowOff>38005</xdr:rowOff>
    </xdr:to>
    <xdr:cxnSp macro="">
      <xdr:nvCxnSpPr>
        <xdr:cNvPr id="599" name="直線コネクタ 598"/>
        <xdr:cNvCxnSpPr/>
      </xdr:nvCxnSpPr>
      <xdr:spPr>
        <a:xfrm>
          <a:off x="22072600" y="110108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54</xdr:row>
      <xdr:rowOff>121556</xdr:rowOff>
    </xdr:from>
    <xdr:ext cx="469744" cy="259045"/>
    <xdr:sp macro="" textlink="">
      <xdr:nvSpPr>
        <xdr:cNvPr id="600" name="【学校施設】&#10;一人当たり面積最大値テキスト"/>
        <xdr:cNvSpPr txBox="1"/>
      </xdr:nvSpPr>
      <xdr:spPr>
        <a:xfrm>
          <a:off x="22199600" y="93798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5.388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56</xdr:row>
      <xdr:rowOff>3429</xdr:rowOff>
    </xdr:from>
    <xdr:to>
      <xdr:col>116</xdr:col>
      <xdr:colOff>152400</xdr:colOff>
      <xdr:row>56</xdr:row>
      <xdr:rowOff>3429</xdr:rowOff>
    </xdr:to>
    <xdr:cxnSp macro="">
      <xdr:nvCxnSpPr>
        <xdr:cNvPr id="601" name="直線コネクタ 600"/>
        <xdr:cNvCxnSpPr/>
      </xdr:nvCxnSpPr>
      <xdr:spPr>
        <a:xfrm>
          <a:off x="22072600" y="96046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59</xdr:row>
      <xdr:rowOff>97521</xdr:rowOff>
    </xdr:from>
    <xdr:ext cx="469744" cy="259045"/>
    <xdr:sp macro="" textlink="">
      <xdr:nvSpPr>
        <xdr:cNvPr id="602" name="【学校施設】&#10;一人当たり面積平均値テキスト"/>
        <xdr:cNvSpPr txBox="1"/>
      </xdr:nvSpPr>
      <xdr:spPr>
        <a:xfrm>
          <a:off x="22199600" y="1021307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2.561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60</xdr:row>
      <xdr:rowOff>74644</xdr:rowOff>
    </xdr:from>
    <xdr:to>
      <xdr:col>116</xdr:col>
      <xdr:colOff>114300</xdr:colOff>
      <xdr:row>61</xdr:row>
      <xdr:rowOff>4794</xdr:rowOff>
    </xdr:to>
    <xdr:sp macro="" textlink="">
      <xdr:nvSpPr>
        <xdr:cNvPr id="603" name="フローチャート: 判断 602"/>
        <xdr:cNvSpPr/>
      </xdr:nvSpPr>
      <xdr:spPr>
        <a:xfrm>
          <a:off x="22110700" y="103616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60</xdr:row>
      <xdr:rowOff>116935</xdr:rowOff>
    </xdr:from>
    <xdr:to>
      <xdr:col>112</xdr:col>
      <xdr:colOff>38100</xdr:colOff>
      <xdr:row>61</xdr:row>
      <xdr:rowOff>47085</xdr:rowOff>
    </xdr:to>
    <xdr:sp macro="" textlink="">
      <xdr:nvSpPr>
        <xdr:cNvPr id="604" name="フローチャート: 判断 603"/>
        <xdr:cNvSpPr/>
      </xdr:nvSpPr>
      <xdr:spPr>
        <a:xfrm>
          <a:off x="21272500" y="104039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60</xdr:row>
      <xdr:rowOff>117507</xdr:rowOff>
    </xdr:from>
    <xdr:to>
      <xdr:col>107</xdr:col>
      <xdr:colOff>101600</xdr:colOff>
      <xdr:row>61</xdr:row>
      <xdr:rowOff>47657</xdr:rowOff>
    </xdr:to>
    <xdr:sp macro="" textlink="">
      <xdr:nvSpPr>
        <xdr:cNvPr id="605" name="フローチャート: 判断 604"/>
        <xdr:cNvSpPr/>
      </xdr:nvSpPr>
      <xdr:spPr>
        <a:xfrm>
          <a:off x="20383500" y="104045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60</xdr:row>
      <xdr:rowOff>99219</xdr:rowOff>
    </xdr:from>
    <xdr:to>
      <xdr:col>102</xdr:col>
      <xdr:colOff>165100</xdr:colOff>
      <xdr:row>61</xdr:row>
      <xdr:rowOff>29369</xdr:rowOff>
    </xdr:to>
    <xdr:sp macro="" textlink="">
      <xdr:nvSpPr>
        <xdr:cNvPr id="606" name="フローチャート: 判断 605"/>
        <xdr:cNvSpPr/>
      </xdr:nvSpPr>
      <xdr:spPr>
        <a:xfrm>
          <a:off x="19494500" y="103862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60</xdr:row>
      <xdr:rowOff>109792</xdr:rowOff>
    </xdr:from>
    <xdr:to>
      <xdr:col>98</xdr:col>
      <xdr:colOff>38100</xdr:colOff>
      <xdr:row>61</xdr:row>
      <xdr:rowOff>39942</xdr:rowOff>
    </xdr:to>
    <xdr:sp macro="" textlink="">
      <xdr:nvSpPr>
        <xdr:cNvPr id="607" name="フローチャート: 判断 606"/>
        <xdr:cNvSpPr/>
      </xdr:nvSpPr>
      <xdr:spPr>
        <a:xfrm>
          <a:off x="18605500" y="103967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608" name="テキスト ボックス 607"/>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609" name="テキスト ボックス 608"/>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610" name="テキスト ボックス 609"/>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611" name="テキスト ボックス 610"/>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612" name="テキスト ボックス 611"/>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61</xdr:row>
      <xdr:rowOff>7779</xdr:rowOff>
    </xdr:from>
    <xdr:to>
      <xdr:col>116</xdr:col>
      <xdr:colOff>114300</xdr:colOff>
      <xdr:row>61</xdr:row>
      <xdr:rowOff>109379</xdr:rowOff>
    </xdr:to>
    <xdr:sp macro="" textlink="">
      <xdr:nvSpPr>
        <xdr:cNvPr id="613" name="楕円 612"/>
        <xdr:cNvSpPr/>
      </xdr:nvSpPr>
      <xdr:spPr>
        <a:xfrm>
          <a:off x="22110700" y="104662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60</xdr:row>
      <xdr:rowOff>157656</xdr:rowOff>
    </xdr:from>
    <xdr:ext cx="469744" cy="259045"/>
    <xdr:sp macro="" textlink="">
      <xdr:nvSpPr>
        <xdr:cNvPr id="614" name="【学校施設】&#10;一人当たり面積該当値テキスト"/>
        <xdr:cNvSpPr txBox="1"/>
      </xdr:nvSpPr>
      <xdr:spPr>
        <a:xfrm>
          <a:off x="22199600" y="104446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2.195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61</xdr:row>
      <xdr:rowOff>23781</xdr:rowOff>
    </xdr:from>
    <xdr:to>
      <xdr:col>112</xdr:col>
      <xdr:colOff>38100</xdr:colOff>
      <xdr:row>61</xdr:row>
      <xdr:rowOff>125381</xdr:rowOff>
    </xdr:to>
    <xdr:sp macro="" textlink="">
      <xdr:nvSpPr>
        <xdr:cNvPr id="615" name="楕円 614"/>
        <xdr:cNvSpPr/>
      </xdr:nvSpPr>
      <xdr:spPr>
        <a:xfrm>
          <a:off x="21272500" y="104822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61</xdr:row>
      <xdr:rowOff>58579</xdr:rowOff>
    </xdr:from>
    <xdr:to>
      <xdr:col>116</xdr:col>
      <xdr:colOff>63500</xdr:colOff>
      <xdr:row>61</xdr:row>
      <xdr:rowOff>74581</xdr:rowOff>
    </xdr:to>
    <xdr:cxnSp macro="">
      <xdr:nvCxnSpPr>
        <xdr:cNvPr id="616" name="直線コネクタ 615"/>
        <xdr:cNvCxnSpPr/>
      </xdr:nvCxnSpPr>
      <xdr:spPr>
        <a:xfrm flipV="1">
          <a:off x="21323300" y="10517029"/>
          <a:ext cx="838200" cy="160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61</xdr:row>
      <xdr:rowOff>41497</xdr:rowOff>
    </xdr:from>
    <xdr:to>
      <xdr:col>107</xdr:col>
      <xdr:colOff>101600</xdr:colOff>
      <xdr:row>61</xdr:row>
      <xdr:rowOff>143097</xdr:rowOff>
    </xdr:to>
    <xdr:sp macro="" textlink="">
      <xdr:nvSpPr>
        <xdr:cNvPr id="617" name="楕円 616"/>
        <xdr:cNvSpPr/>
      </xdr:nvSpPr>
      <xdr:spPr>
        <a:xfrm>
          <a:off x="20383500" y="104999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61</xdr:row>
      <xdr:rowOff>74581</xdr:rowOff>
    </xdr:from>
    <xdr:to>
      <xdr:col>111</xdr:col>
      <xdr:colOff>177800</xdr:colOff>
      <xdr:row>61</xdr:row>
      <xdr:rowOff>92297</xdr:rowOff>
    </xdr:to>
    <xdr:cxnSp macro="">
      <xdr:nvCxnSpPr>
        <xdr:cNvPr id="618" name="直線コネクタ 617"/>
        <xdr:cNvCxnSpPr/>
      </xdr:nvCxnSpPr>
      <xdr:spPr>
        <a:xfrm flipV="1">
          <a:off x="20434300" y="10533031"/>
          <a:ext cx="889000" cy="17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61</xdr:row>
      <xdr:rowOff>58071</xdr:rowOff>
    </xdr:from>
    <xdr:to>
      <xdr:col>102</xdr:col>
      <xdr:colOff>165100</xdr:colOff>
      <xdr:row>61</xdr:row>
      <xdr:rowOff>159671</xdr:rowOff>
    </xdr:to>
    <xdr:sp macro="" textlink="">
      <xdr:nvSpPr>
        <xdr:cNvPr id="619" name="楕円 618"/>
        <xdr:cNvSpPr/>
      </xdr:nvSpPr>
      <xdr:spPr>
        <a:xfrm>
          <a:off x="19494500" y="105165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61</xdr:row>
      <xdr:rowOff>92297</xdr:rowOff>
    </xdr:from>
    <xdr:to>
      <xdr:col>107</xdr:col>
      <xdr:colOff>50800</xdr:colOff>
      <xdr:row>61</xdr:row>
      <xdr:rowOff>108871</xdr:rowOff>
    </xdr:to>
    <xdr:cxnSp macro="">
      <xdr:nvCxnSpPr>
        <xdr:cNvPr id="620" name="直線コネクタ 619"/>
        <xdr:cNvCxnSpPr/>
      </xdr:nvCxnSpPr>
      <xdr:spPr>
        <a:xfrm flipV="1">
          <a:off x="19545300" y="10550747"/>
          <a:ext cx="889000" cy="165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61</xdr:row>
      <xdr:rowOff>70358</xdr:rowOff>
    </xdr:from>
    <xdr:to>
      <xdr:col>98</xdr:col>
      <xdr:colOff>38100</xdr:colOff>
      <xdr:row>62</xdr:row>
      <xdr:rowOff>508</xdr:rowOff>
    </xdr:to>
    <xdr:sp macro="" textlink="">
      <xdr:nvSpPr>
        <xdr:cNvPr id="621" name="楕円 620"/>
        <xdr:cNvSpPr/>
      </xdr:nvSpPr>
      <xdr:spPr>
        <a:xfrm>
          <a:off x="18605500" y="105288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61</xdr:row>
      <xdr:rowOff>108871</xdr:rowOff>
    </xdr:from>
    <xdr:to>
      <xdr:col>102</xdr:col>
      <xdr:colOff>114300</xdr:colOff>
      <xdr:row>61</xdr:row>
      <xdr:rowOff>121158</xdr:rowOff>
    </xdr:to>
    <xdr:cxnSp macro="">
      <xdr:nvCxnSpPr>
        <xdr:cNvPr id="622" name="直線コネクタ 621"/>
        <xdr:cNvCxnSpPr/>
      </xdr:nvCxnSpPr>
      <xdr:spPr>
        <a:xfrm flipV="1">
          <a:off x="18656300" y="10567321"/>
          <a:ext cx="889000" cy="122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59</xdr:row>
      <xdr:rowOff>63612</xdr:rowOff>
    </xdr:from>
    <xdr:ext cx="469744" cy="259045"/>
    <xdr:sp macro="" textlink="">
      <xdr:nvSpPr>
        <xdr:cNvPr id="623" name="n_1aveValue【学校施設】&#10;一人当たり面積"/>
        <xdr:cNvSpPr txBox="1"/>
      </xdr:nvSpPr>
      <xdr:spPr>
        <a:xfrm>
          <a:off x="21075727" y="101791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59</xdr:row>
      <xdr:rowOff>64184</xdr:rowOff>
    </xdr:from>
    <xdr:ext cx="469744" cy="259045"/>
    <xdr:sp macro="" textlink="">
      <xdr:nvSpPr>
        <xdr:cNvPr id="624" name="n_2aveValue【学校施設】&#10;一人当たり面積"/>
        <xdr:cNvSpPr txBox="1"/>
      </xdr:nvSpPr>
      <xdr:spPr>
        <a:xfrm>
          <a:off x="20199427" y="101797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59</xdr:row>
      <xdr:rowOff>45896</xdr:rowOff>
    </xdr:from>
    <xdr:ext cx="469744" cy="259045"/>
    <xdr:sp macro="" textlink="">
      <xdr:nvSpPr>
        <xdr:cNvPr id="625" name="n_3aveValue【学校施設】&#10;一人当たり面積"/>
        <xdr:cNvSpPr txBox="1"/>
      </xdr:nvSpPr>
      <xdr:spPr>
        <a:xfrm>
          <a:off x="19310427" y="101614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59</xdr:row>
      <xdr:rowOff>56469</xdr:rowOff>
    </xdr:from>
    <xdr:ext cx="469744" cy="259045"/>
    <xdr:sp macro="" textlink="">
      <xdr:nvSpPr>
        <xdr:cNvPr id="626" name="n_4aveValue【学校施設】&#10;一人当たり面積"/>
        <xdr:cNvSpPr txBox="1"/>
      </xdr:nvSpPr>
      <xdr:spPr>
        <a:xfrm>
          <a:off x="18421427" y="101720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61</xdr:row>
      <xdr:rowOff>116508</xdr:rowOff>
    </xdr:from>
    <xdr:ext cx="469744" cy="259045"/>
    <xdr:sp macro="" textlink="">
      <xdr:nvSpPr>
        <xdr:cNvPr id="627" name="n_1mainValue【学校施設】&#10;一人当たり面積"/>
        <xdr:cNvSpPr txBox="1"/>
      </xdr:nvSpPr>
      <xdr:spPr>
        <a:xfrm>
          <a:off x="21075727" y="105749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61</xdr:row>
      <xdr:rowOff>134224</xdr:rowOff>
    </xdr:from>
    <xdr:ext cx="469744" cy="259045"/>
    <xdr:sp macro="" textlink="">
      <xdr:nvSpPr>
        <xdr:cNvPr id="628" name="n_2mainValue【学校施設】&#10;一人当たり面積"/>
        <xdr:cNvSpPr txBox="1"/>
      </xdr:nvSpPr>
      <xdr:spPr>
        <a:xfrm>
          <a:off x="20199427" y="105926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61</xdr:row>
      <xdr:rowOff>150798</xdr:rowOff>
    </xdr:from>
    <xdr:ext cx="469744" cy="259045"/>
    <xdr:sp macro="" textlink="">
      <xdr:nvSpPr>
        <xdr:cNvPr id="629" name="n_3mainValue【学校施設】&#10;一人当たり面積"/>
        <xdr:cNvSpPr txBox="1"/>
      </xdr:nvSpPr>
      <xdr:spPr>
        <a:xfrm>
          <a:off x="19310427" y="106092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61</xdr:row>
      <xdr:rowOff>163085</xdr:rowOff>
    </xdr:from>
    <xdr:ext cx="469744" cy="259045"/>
    <xdr:sp macro="" textlink="">
      <xdr:nvSpPr>
        <xdr:cNvPr id="630" name="n_4mainValue【学校施設】&#10;一人当たり面積"/>
        <xdr:cNvSpPr txBox="1"/>
      </xdr:nvSpPr>
      <xdr:spPr>
        <a:xfrm>
          <a:off x="18421427" y="106215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631" name="正方形/長方形 630"/>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632" name="正方形/長方形 631"/>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633" name="正方形/長方形 632"/>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634" name="正方形/長方形 633"/>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635" name="正方形/長方形 634"/>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636" name="正方形/長方形 635"/>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山形県平均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637" name="正方形/長方形 636"/>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638" name="正方形/長方形 637"/>
        <xdr:cNvSpPr/>
      </xdr:nvSpPr>
      <xdr:spPr>
        <a:xfrm>
          <a:off x="12446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96</xdr:col>
      <xdr:colOff>0</xdr:colOff>
      <xdr:row>68</xdr:row>
      <xdr:rowOff>152400</xdr:rowOff>
    </xdr:from>
    <xdr:to>
      <xdr:col>120</xdr:col>
      <xdr:colOff>152400</xdr:colOff>
      <xdr:row>72</xdr:row>
      <xdr:rowOff>101600</xdr:rowOff>
    </xdr:to>
    <xdr:sp macro="" textlink="">
      <xdr:nvSpPr>
        <xdr:cNvPr id="639" name="正方形/長方形 638"/>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640" name="正方形/長方形 639"/>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641" name="正方形/長方形 640"/>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642" name="正方形/長方形 641"/>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643" name="正方形/長方形 642"/>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644" name="正方形/長方形 643"/>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山形県平均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645" name="正方形/長方形 644"/>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646" name="正方形/長方形 645"/>
        <xdr:cNvSpPr/>
      </xdr:nvSpPr>
      <xdr:spPr>
        <a:xfrm>
          <a:off x="18288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91</xdr:row>
      <xdr:rowOff>19050</xdr:rowOff>
    </xdr:from>
    <xdr:to>
      <xdr:col>90</xdr:col>
      <xdr:colOff>25400</xdr:colOff>
      <xdr:row>94</xdr:row>
      <xdr:rowOff>139700</xdr:rowOff>
    </xdr:to>
    <xdr:sp macro="" textlink="">
      <xdr:nvSpPr>
        <xdr:cNvPr id="647" name="正方形/長方形 646"/>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648" name="正方形/長方形 647"/>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649" name="正方形/長方形 648"/>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650" name="正方形/長方形 649"/>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651" name="正方形/長方形 650"/>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652" name="正方形/長方形 651"/>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山形県平均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653" name="正方形/長方形 652"/>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654" name="正方形/長方形 653"/>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655" name="テキスト ボックス 654"/>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656" name="直線コネクタ 655"/>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110</xdr:row>
      <xdr:rowOff>48277</xdr:rowOff>
    </xdr:from>
    <xdr:ext cx="467179" cy="259045"/>
    <xdr:sp macro="" textlink="">
      <xdr:nvSpPr>
        <xdr:cNvPr id="657" name="テキスト ボックス 656"/>
        <xdr:cNvSpPr txBox="1"/>
      </xdr:nvSpPr>
      <xdr:spPr>
        <a:xfrm>
          <a:off x="11978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108</xdr:row>
      <xdr:rowOff>152400</xdr:rowOff>
    </xdr:from>
    <xdr:to>
      <xdr:col>89</xdr:col>
      <xdr:colOff>177800</xdr:colOff>
      <xdr:row>108</xdr:row>
      <xdr:rowOff>152400</xdr:rowOff>
    </xdr:to>
    <xdr:cxnSp macro="">
      <xdr:nvCxnSpPr>
        <xdr:cNvPr id="658" name="直線コネクタ 657"/>
        <xdr:cNvCxnSpPr/>
      </xdr:nvCxnSpPr>
      <xdr:spPr>
        <a:xfrm>
          <a:off x="12446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108</xdr:row>
      <xdr:rowOff>10177</xdr:rowOff>
    </xdr:from>
    <xdr:ext cx="467179" cy="259045"/>
    <xdr:sp macro="" textlink="">
      <xdr:nvSpPr>
        <xdr:cNvPr id="659" name="テキスト ボックス 658"/>
        <xdr:cNvSpPr txBox="1"/>
      </xdr:nvSpPr>
      <xdr:spPr>
        <a:xfrm>
          <a:off x="11978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106</xdr:row>
      <xdr:rowOff>114300</xdr:rowOff>
    </xdr:from>
    <xdr:to>
      <xdr:col>89</xdr:col>
      <xdr:colOff>177800</xdr:colOff>
      <xdr:row>106</xdr:row>
      <xdr:rowOff>114300</xdr:rowOff>
    </xdr:to>
    <xdr:cxnSp macro="">
      <xdr:nvCxnSpPr>
        <xdr:cNvPr id="660" name="直線コネクタ 659"/>
        <xdr:cNvCxnSpPr/>
      </xdr:nvCxnSpPr>
      <xdr:spPr>
        <a:xfrm>
          <a:off x="12446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105</xdr:row>
      <xdr:rowOff>143527</xdr:rowOff>
    </xdr:from>
    <xdr:ext cx="403059" cy="259045"/>
    <xdr:sp macro="" textlink="">
      <xdr:nvSpPr>
        <xdr:cNvPr id="661" name="テキスト ボックス 660"/>
        <xdr:cNvSpPr txBox="1"/>
      </xdr:nvSpPr>
      <xdr:spPr>
        <a:xfrm>
          <a:off x="12042941" y="1814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104</xdr:row>
      <xdr:rowOff>76200</xdr:rowOff>
    </xdr:from>
    <xdr:to>
      <xdr:col>89</xdr:col>
      <xdr:colOff>177800</xdr:colOff>
      <xdr:row>104</xdr:row>
      <xdr:rowOff>76200</xdr:rowOff>
    </xdr:to>
    <xdr:cxnSp macro="">
      <xdr:nvCxnSpPr>
        <xdr:cNvPr id="662" name="直線コネクタ 661"/>
        <xdr:cNvCxnSpPr/>
      </xdr:nvCxnSpPr>
      <xdr:spPr>
        <a:xfrm>
          <a:off x="12446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103</xdr:row>
      <xdr:rowOff>105427</xdr:rowOff>
    </xdr:from>
    <xdr:ext cx="403059" cy="259045"/>
    <xdr:sp macro="" textlink="">
      <xdr:nvSpPr>
        <xdr:cNvPr id="663" name="テキスト ボックス 662"/>
        <xdr:cNvSpPr txBox="1"/>
      </xdr:nvSpPr>
      <xdr:spPr>
        <a:xfrm>
          <a:off x="12042941" y="1776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102</xdr:row>
      <xdr:rowOff>38100</xdr:rowOff>
    </xdr:from>
    <xdr:to>
      <xdr:col>89</xdr:col>
      <xdr:colOff>177800</xdr:colOff>
      <xdr:row>102</xdr:row>
      <xdr:rowOff>38100</xdr:rowOff>
    </xdr:to>
    <xdr:cxnSp macro="">
      <xdr:nvCxnSpPr>
        <xdr:cNvPr id="664" name="直線コネクタ 663"/>
        <xdr:cNvCxnSpPr/>
      </xdr:nvCxnSpPr>
      <xdr:spPr>
        <a:xfrm>
          <a:off x="12446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101</xdr:row>
      <xdr:rowOff>67327</xdr:rowOff>
    </xdr:from>
    <xdr:ext cx="403059" cy="259045"/>
    <xdr:sp macro="" textlink="">
      <xdr:nvSpPr>
        <xdr:cNvPr id="665" name="テキスト ボックス 664"/>
        <xdr:cNvSpPr txBox="1"/>
      </xdr:nvSpPr>
      <xdr:spPr>
        <a:xfrm>
          <a:off x="12042941" y="1738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100</xdr:row>
      <xdr:rowOff>0</xdr:rowOff>
    </xdr:from>
    <xdr:to>
      <xdr:col>89</xdr:col>
      <xdr:colOff>177800</xdr:colOff>
      <xdr:row>100</xdr:row>
      <xdr:rowOff>0</xdr:rowOff>
    </xdr:to>
    <xdr:cxnSp macro="">
      <xdr:nvCxnSpPr>
        <xdr:cNvPr id="666" name="直線コネクタ 665"/>
        <xdr:cNvCxnSpPr/>
      </xdr:nvCxnSpPr>
      <xdr:spPr>
        <a:xfrm>
          <a:off x="12446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99</xdr:row>
      <xdr:rowOff>29227</xdr:rowOff>
    </xdr:from>
    <xdr:ext cx="403059" cy="259045"/>
    <xdr:sp macro="" textlink="">
      <xdr:nvSpPr>
        <xdr:cNvPr id="667" name="テキスト ボックス 666"/>
        <xdr:cNvSpPr txBox="1"/>
      </xdr:nvSpPr>
      <xdr:spPr>
        <a:xfrm>
          <a:off x="12042941" y="1700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668" name="直線コネクタ 667"/>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96</xdr:row>
      <xdr:rowOff>162577</xdr:rowOff>
    </xdr:from>
    <xdr:ext cx="338939" cy="259045"/>
    <xdr:sp macro="" textlink="">
      <xdr:nvSpPr>
        <xdr:cNvPr id="669" name="テキスト ボックス 668"/>
        <xdr:cNvSpPr txBox="1"/>
      </xdr:nvSpPr>
      <xdr:spPr>
        <a:xfrm>
          <a:off x="12107061" y="1662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90</xdr:col>
      <xdr:colOff>25400</xdr:colOff>
      <xdr:row>111</xdr:row>
      <xdr:rowOff>19050</xdr:rowOff>
    </xdr:to>
    <xdr:sp macro="" textlink="">
      <xdr:nvSpPr>
        <xdr:cNvPr id="670" name="【公民館】&#10;有形固定資産減価償却率グラフ枠"/>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99</xdr:row>
      <xdr:rowOff>87630</xdr:rowOff>
    </xdr:from>
    <xdr:to>
      <xdr:col>85</xdr:col>
      <xdr:colOff>126364</xdr:colOff>
      <xdr:row>108</xdr:row>
      <xdr:rowOff>152400</xdr:rowOff>
    </xdr:to>
    <xdr:cxnSp macro="">
      <xdr:nvCxnSpPr>
        <xdr:cNvPr id="671" name="直線コネクタ 670"/>
        <xdr:cNvCxnSpPr/>
      </xdr:nvCxnSpPr>
      <xdr:spPr>
        <a:xfrm flipV="1">
          <a:off x="16318864" y="17061180"/>
          <a:ext cx="0" cy="16078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108</xdr:row>
      <xdr:rowOff>156227</xdr:rowOff>
    </xdr:from>
    <xdr:ext cx="469744" cy="259045"/>
    <xdr:sp macro="" textlink="">
      <xdr:nvSpPr>
        <xdr:cNvPr id="672" name="【公民館】&#10;有形固定資産減価償却率最小値テキスト"/>
        <xdr:cNvSpPr txBox="1"/>
      </xdr:nvSpPr>
      <xdr:spPr>
        <a:xfrm>
          <a:off x="16357600" y="18672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108</xdr:row>
      <xdr:rowOff>152400</xdr:rowOff>
    </xdr:from>
    <xdr:to>
      <xdr:col>86</xdr:col>
      <xdr:colOff>25400</xdr:colOff>
      <xdr:row>108</xdr:row>
      <xdr:rowOff>152400</xdr:rowOff>
    </xdr:to>
    <xdr:cxnSp macro="">
      <xdr:nvCxnSpPr>
        <xdr:cNvPr id="673" name="直線コネクタ 672"/>
        <xdr:cNvCxnSpPr/>
      </xdr:nvCxnSpPr>
      <xdr:spPr>
        <a:xfrm>
          <a:off x="16230600" y="1866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98</xdr:row>
      <xdr:rowOff>34307</xdr:rowOff>
    </xdr:from>
    <xdr:ext cx="405111" cy="259045"/>
    <xdr:sp macro="" textlink="">
      <xdr:nvSpPr>
        <xdr:cNvPr id="674" name="【公民館】&#10;有形固定資産減価償却率最大値テキスト"/>
        <xdr:cNvSpPr txBox="1"/>
      </xdr:nvSpPr>
      <xdr:spPr>
        <a:xfrm>
          <a:off x="16357600" y="168364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87630</xdr:rowOff>
    </xdr:from>
    <xdr:to>
      <xdr:col>86</xdr:col>
      <xdr:colOff>25400</xdr:colOff>
      <xdr:row>99</xdr:row>
      <xdr:rowOff>87630</xdr:rowOff>
    </xdr:to>
    <xdr:cxnSp macro="">
      <xdr:nvCxnSpPr>
        <xdr:cNvPr id="675" name="直線コネクタ 674"/>
        <xdr:cNvCxnSpPr/>
      </xdr:nvCxnSpPr>
      <xdr:spPr>
        <a:xfrm>
          <a:off x="16230600" y="170611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104</xdr:row>
      <xdr:rowOff>12082</xdr:rowOff>
    </xdr:from>
    <xdr:ext cx="405111" cy="259045"/>
    <xdr:sp macro="" textlink="">
      <xdr:nvSpPr>
        <xdr:cNvPr id="676" name="【公民館】&#10;有形固定資産減価償却率平均値テキスト"/>
        <xdr:cNvSpPr txBox="1"/>
      </xdr:nvSpPr>
      <xdr:spPr>
        <a:xfrm>
          <a:off x="16357600" y="1784288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104</xdr:row>
      <xdr:rowOff>160655</xdr:rowOff>
    </xdr:from>
    <xdr:to>
      <xdr:col>85</xdr:col>
      <xdr:colOff>177800</xdr:colOff>
      <xdr:row>105</xdr:row>
      <xdr:rowOff>90805</xdr:rowOff>
    </xdr:to>
    <xdr:sp macro="" textlink="">
      <xdr:nvSpPr>
        <xdr:cNvPr id="677" name="フローチャート: 判断 676"/>
        <xdr:cNvSpPr/>
      </xdr:nvSpPr>
      <xdr:spPr>
        <a:xfrm>
          <a:off x="16268700" y="179914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104</xdr:row>
      <xdr:rowOff>80645</xdr:rowOff>
    </xdr:from>
    <xdr:to>
      <xdr:col>81</xdr:col>
      <xdr:colOff>101600</xdr:colOff>
      <xdr:row>105</xdr:row>
      <xdr:rowOff>10795</xdr:rowOff>
    </xdr:to>
    <xdr:sp macro="" textlink="">
      <xdr:nvSpPr>
        <xdr:cNvPr id="678" name="フローチャート: 判断 677"/>
        <xdr:cNvSpPr/>
      </xdr:nvSpPr>
      <xdr:spPr>
        <a:xfrm>
          <a:off x="15430500" y="179114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104</xdr:row>
      <xdr:rowOff>105411</xdr:rowOff>
    </xdr:from>
    <xdr:to>
      <xdr:col>76</xdr:col>
      <xdr:colOff>165100</xdr:colOff>
      <xdr:row>105</xdr:row>
      <xdr:rowOff>35561</xdr:rowOff>
    </xdr:to>
    <xdr:sp macro="" textlink="">
      <xdr:nvSpPr>
        <xdr:cNvPr id="679" name="フローチャート: 判断 678"/>
        <xdr:cNvSpPr/>
      </xdr:nvSpPr>
      <xdr:spPr>
        <a:xfrm>
          <a:off x="14541500" y="179362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104</xdr:row>
      <xdr:rowOff>97789</xdr:rowOff>
    </xdr:from>
    <xdr:to>
      <xdr:col>72</xdr:col>
      <xdr:colOff>38100</xdr:colOff>
      <xdr:row>105</xdr:row>
      <xdr:rowOff>27939</xdr:rowOff>
    </xdr:to>
    <xdr:sp macro="" textlink="">
      <xdr:nvSpPr>
        <xdr:cNvPr id="680" name="フローチャート: 判断 679"/>
        <xdr:cNvSpPr/>
      </xdr:nvSpPr>
      <xdr:spPr>
        <a:xfrm>
          <a:off x="13652500" y="179285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104</xdr:row>
      <xdr:rowOff>73025</xdr:rowOff>
    </xdr:from>
    <xdr:to>
      <xdr:col>67</xdr:col>
      <xdr:colOff>101600</xdr:colOff>
      <xdr:row>105</xdr:row>
      <xdr:rowOff>3175</xdr:rowOff>
    </xdr:to>
    <xdr:sp macro="" textlink="">
      <xdr:nvSpPr>
        <xdr:cNvPr id="681" name="フローチャート: 判断 680"/>
        <xdr:cNvSpPr/>
      </xdr:nvSpPr>
      <xdr:spPr>
        <a:xfrm>
          <a:off x="12763500" y="179038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682" name="テキスト ボックス 681"/>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683" name="テキスト ボックス 682"/>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684" name="テキスト ボックス 683"/>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685" name="テキスト ボックス 684"/>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686" name="テキスト ボックス 685"/>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107</xdr:row>
      <xdr:rowOff>33020</xdr:rowOff>
    </xdr:from>
    <xdr:to>
      <xdr:col>85</xdr:col>
      <xdr:colOff>177800</xdr:colOff>
      <xdr:row>107</xdr:row>
      <xdr:rowOff>134620</xdr:rowOff>
    </xdr:to>
    <xdr:sp macro="" textlink="">
      <xdr:nvSpPr>
        <xdr:cNvPr id="687" name="楕円 686"/>
        <xdr:cNvSpPr/>
      </xdr:nvSpPr>
      <xdr:spPr>
        <a:xfrm>
          <a:off x="16268700" y="183781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107</xdr:row>
      <xdr:rowOff>11447</xdr:rowOff>
    </xdr:from>
    <xdr:ext cx="405111" cy="259045"/>
    <xdr:sp macro="" textlink="">
      <xdr:nvSpPr>
        <xdr:cNvPr id="688" name="【公民館】&#10;有形固定資産減価償却率該当値テキスト"/>
        <xdr:cNvSpPr txBox="1"/>
      </xdr:nvSpPr>
      <xdr:spPr>
        <a:xfrm>
          <a:off x="16357600" y="183565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107</xdr:row>
      <xdr:rowOff>6350</xdr:rowOff>
    </xdr:from>
    <xdr:to>
      <xdr:col>81</xdr:col>
      <xdr:colOff>101600</xdr:colOff>
      <xdr:row>107</xdr:row>
      <xdr:rowOff>107950</xdr:rowOff>
    </xdr:to>
    <xdr:sp macro="" textlink="">
      <xdr:nvSpPr>
        <xdr:cNvPr id="689" name="楕円 688"/>
        <xdr:cNvSpPr/>
      </xdr:nvSpPr>
      <xdr:spPr>
        <a:xfrm>
          <a:off x="15430500" y="18351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107</xdr:row>
      <xdr:rowOff>57150</xdr:rowOff>
    </xdr:from>
    <xdr:to>
      <xdr:col>85</xdr:col>
      <xdr:colOff>127000</xdr:colOff>
      <xdr:row>107</xdr:row>
      <xdr:rowOff>83820</xdr:rowOff>
    </xdr:to>
    <xdr:cxnSp macro="">
      <xdr:nvCxnSpPr>
        <xdr:cNvPr id="690" name="直線コネクタ 689"/>
        <xdr:cNvCxnSpPr/>
      </xdr:nvCxnSpPr>
      <xdr:spPr>
        <a:xfrm>
          <a:off x="15481300" y="18402300"/>
          <a:ext cx="838200" cy="266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106</xdr:row>
      <xdr:rowOff>153036</xdr:rowOff>
    </xdr:from>
    <xdr:to>
      <xdr:col>76</xdr:col>
      <xdr:colOff>165100</xdr:colOff>
      <xdr:row>107</xdr:row>
      <xdr:rowOff>83186</xdr:rowOff>
    </xdr:to>
    <xdr:sp macro="" textlink="">
      <xdr:nvSpPr>
        <xdr:cNvPr id="691" name="楕円 690"/>
        <xdr:cNvSpPr/>
      </xdr:nvSpPr>
      <xdr:spPr>
        <a:xfrm>
          <a:off x="14541500" y="183267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107</xdr:row>
      <xdr:rowOff>32386</xdr:rowOff>
    </xdr:from>
    <xdr:to>
      <xdr:col>81</xdr:col>
      <xdr:colOff>50800</xdr:colOff>
      <xdr:row>107</xdr:row>
      <xdr:rowOff>57150</xdr:rowOff>
    </xdr:to>
    <xdr:cxnSp macro="">
      <xdr:nvCxnSpPr>
        <xdr:cNvPr id="692" name="直線コネクタ 691"/>
        <xdr:cNvCxnSpPr/>
      </xdr:nvCxnSpPr>
      <xdr:spPr>
        <a:xfrm>
          <a:off x="14592300" y="18377536"/>
          <a:ext cx="889000" cy="247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106</xdr:row>
      <xdr:rowOff>113030</xdr:rowOff>
    </xdr:from>
    <xdr:to>
      <xdr:col>72</xdr:col>
      <xdr:colOff>38100</xdr:colOff>
      <xdr:row>107</xdr:row>
      <xdr:rowOff>43180</xdr:rowOff>
    </xdr:to>
    <xdr:sp macro="" textlink="">
      <xdr:nvSpPr>
        <xdr:cNvPr id="693" name="楕円 692"/>
        <xdr:cNvSpPr/>
      </xdr:nvSpPr>
      <xdr:spPr>
        <a:xfrm>
          <a:off x="13652500" y="182867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106</xdr:row>
      <xdr:rowOff>163830</xdr:rowOff>
    </xdr:from>
    <xdr:to>
      <xdr:col>76</xdr:col>
      <xdr:colOff>114300</xdr:colOff>
      <xdr:row>107</xdr:row>
      <xdr:rowOff>32386</xdr:rowOff>
    </xdr:to>
    <xdr:cxnSp macro="">
      <xdr:nvCxnSpPr>
        <xdr:cNvPr id="694" name="直線コネクタ 693"/>
        <xdr:cNvCxnSpPr/>
      </xdr:nvCxnSpPr>
      <xdr:spPr>
        <a:xfrm>
          <a:off x="13703300" y="18337530"/>
          <a:ext cx="889000" cy="400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106</xdr:row>
      <xdr:rowOff>67311</xdr:rowOff>
    </xdr:from>
    <xdr:to>
      <xdr:col>67</xdr:col>
      <xdr:colOff>101600</xdr:colOff>
      <xdr:row>106</xdr:row>
      <xdr:rowOff>168911</xdr:rowOff>
    </xdr:to>
    <xdr:sp macro="" textlink="">
      <xdr:nvSpPr>
        <xdr:cNvPr id="695" name="楕円 694"/>
        <xdr:cNvSpPr/>
      </xdr:nvSpPr>
      <xdr:spPr>
        <a:xfrm>
          <a:off x="12763500" y="182410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106</xdr:row>
      <xdr:rowOff>118111</xdr:rowOff>
    </xdr:from>
    <xdr:to>
      <xdr:col>71</xdr:col>
      <xdr:colOff>177800</xdr:colOff>
      <xdr:row>106</xdr:row>
      <xdr:rowOff>163830</xdr:rowOff>
    </xdr:to>
    <xdr:cxnSp macro="">
      <xdr:nvCxnSpPr>
        <xdr:cNvPr id="696" name="直線コネクタ 695"/>
        <xdr:cNvCxnSpPr/>
      </xdr:nvCxnSpPr>
      <xdr:spPr>
        <a:xfrm>
          <a:off x="12814300" y="18291811"/>
          <a:ext cx="889000" cy="457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103</xdr:row>
      <xdr:rowOff>27322</xdr:rowOff>
    </xdr:from>
    <xdr:ext cx="405111" cy="259045"/>
    <xdr:sp macro="" textlink="">
      <xdr:nvSpPr>
        <xdr:cNvPr id="697" name="n_1aveValue【公民館】&#10;有形固定資産減価償却率"/>
        <xdr:cNvSpPr txBox="1"/>
      </xdr:nvSpPr>
      <xdr:spPr>
        <a:xfrm>
          <a:off x="15266044" y="176866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103</xdr:row>
      <xdr:rowOff>52088</xdr:rowOff>
    </xdr:from>
    <xdr:ext cx="405111" cy="259045"/>
    <xdr:sp macro="" textlink="">
      <xdr:nvSpPr>
        <xdr:cNvPr id="698" name="n_2aveValue【公民館】&#10;有形固定資産減価償却率"/>
        <xdr:cNvSpPr txBox="1"/>
      </xdr:nvSpPr>
      <xdr:spPr>
        <a:xfrm>
          <a:off x="14389744" y="177114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103</xdr:row>
      <xdr:rowOff>44466</xdr:rowOff>
    </xdr:from>
    <xdr:ext cx="405111" cy="259045"/>
    <xdr:sp macro="" textlink="">
      <xdr:nvSpPr>
        <xdr:cNvPr id="699" name="n_3aveValue【公民館】&#10;有形固定資産減価償却率"/>
        <xdr:cNvSpPr txBox="1"/>
      </xdr:nvSpPr>
      <xdr:spPr>
        <a:xfrm>
          <a:off x="13500744" y="177038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103</xdr:row>
      <xdr:rowOff>19702</xdr:rowOff>
    </xdr:from>
    <xdr:ext cx="405111" cy="259045"/>
    <xdr:sp macro="" textlink="">
      <xdr:nvSpPr>
        <xdr:cNvPr id="700" name="n_4aveValue【公民館】&#10;有形固定資産減価償却率"/>
        <xdr:cNvSpPr txBox="1"/>
      </xdr:nvSpPr>
      <xdr:spPr>
        <a:xfrm>
          <a:off x="12611744" y="176790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107</xdr:row>
      <xdr:rowOff>99077</xdr:rowOff>
    </xdr:from>
    <xdr:ext cx="405111" cy="259045"/>
    <xdr:sp macro="" textlink="">
      <xdr:nvSpPr>
        <xdr:cNvPr id="701" name="n_1mainValue【公民館】&#10;有形固定資産減価償却率"/>
        <xdr:cNvSpPr txBox="1"/>
      </xdr:nvSpPr>
      <xdr:spPr>
        <a:xfrm>
          <a:off x="15266044" y="184442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107</xdr:row>
      <xdr:rowOff>74313</xdr:rowOff>
    </xdr:from>
    <xdr:ext cx="405111" cy="259045"/>
    <xdr:sp macro="" textlink="">
      <xdr:nvSpPr>
        <xdr:cNvPr id="702" name="n_2mainValue【公民館】&#10;有形固定資産減価償却率"/>
        <xdr:cNvSpPr txBox="1"/>
      </xdr:nvSpPr>
      <xdr:spPr>
        <a:xfrm>
          <a:off x="14389744" y="184194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107</xdr:row>
      <xdr:rowOff>34307</xdr:rowOff>
    </xdr:from>
    <xdr:ext cx="405111" cy="259045"/>
    <xdr:sp macro="" textlink="">
      <xdr:nvSpPr>
        <xdr:cNvPr id="703" name="n_3mainValue【公民館】&#10;有形固定資産減価償却率"/>
        <xdr:cNvSpPr txBox="1"/>
      </xdr:nvSpPr>
      <xdr:spPr>
        <a:xfrm>
          <a:off x="13500744" y="183794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106</xdr:row>
      <xdr:rowOff>160038</xdr:rowOff>
    </xdr:from>
    <xdr:ext cx="405111" cy="259045"/>
    <xdr:sp macro="" textlink="">
      <xdr:nvSpPr>
        <xdr:cNvPr id="704" name="n_4mainValue【公民館】&#10;有形固定資産減価償却率"/>
        <xdr:cNvSpPr txBox="1"/>
      </xdr:nvSpPr>
      <xdr:spPr>
        <a:xfrm>
          <a:off x="12611744" y="183337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705" name="正方形/長方形 704"/>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706" name="正方形/長方形 705"/>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707" name="正方形/長方形 706"/>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708" name="正方形/長方形 707"/>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709" name="正方形/長方形 708"/>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710" name="正方形/長方形 709"/>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山形県平均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711" name="正方形/長方形 710"/>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712" name="正方形/長方形 711"/>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713" name="テキスト ボックス 712"/>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714" name="直線コネクタ 713"/>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108</xdr:row>
      <xdr:rowOff>76200</xdr:rowOff>
    </xdr:from>
    <xdr:to>
      <xdr:col>120</xdr:col>
      <xdr:colOff>114300</xdr:colOff>
      <xdr:row>108</xdr:row>
      <xdr:rowOff>76200</xdr:rowOff>
    </xdr:to>
    <xdr:cxnSp macro="">
      <xdr:nvCxnSpPr>
        <xdr:cNvPr id="715" name="直線コネクタ 714"/>
        <xdr:cNvCxnSpPr/>
      </xdr:nvCxnSpPr>
      <xdr:spPr>
        <a:xfrm>
          <a:off x="18288000" y="1859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107</xdr:row>
      <xdr:rowOff>105427</xdr:rowOff>
    </xdr:from>
    <xdr:ext cx="467179" cy="259045"/>
    <xdr:sp macro="" textlink="">
      <xdr:nvSpPr>
        <xdr:cNvPr id="716" name="テキスト ボックス 715"/>
        <xdr:cNvSpPr txBox="1"/>
      </xdr:nvSpPr>
      <xdr:spPr>
        <a:xfrm>
          <a:off x="17820821" y="1845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105</xdr:row>
      <xdr:rowOff>133350</xdr:rowOff>
    </xdr:from>
    <xdr:to>
      <xdr:col>120</xdr:col>
      <xdr:colOff>114300</xdr:colOff>
      <xdr:row>105</xdr:row>
      <xdr:rowOff>133350</xdr:rowOff>
    </xdr:to>
    <xdr:cxnSp macro="">
      <xdr:nvCxnSpPr>
        <xdr:cNvPr id="717" name="直線コネクタ 716"/>
        <xdr:cNvCxnSpPr/>
      </xdr:nvCxnSpPr>
      <xdr:spPr>
        <a:xfrm>
          <a:off x="18288000" y="1813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104</xdr:row>
      <xdr:rowOff>162577</xdr:rowOff>
    </xdr:from>
    <xdr:ext cx="467179" cy="259045"/>
    <xdr:sp macro="" textlink="">
      <xdr:nvSpPr>
        <xdr:cNvPr id="718" name="テキスト ボックス 717"/>
        <xdr:cNvSpPr txBox="1"/>
      </xdr:nvSpPr>
      <xdr:spPr>
        <a:xfrm>
          <a:off x="17820821" y="1799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103</xdr:row>
      <xdr:rowOff>19050</xdr:rowOff>
    </xdr:from>
    <xdr:to>
      <xdr:col>120</xdr:col>
      <xdr:colOff>114300</xdr:colOff>
      <xdr:row>103</xdr:row>
      <xdr:rowOff>19050</xdr:rowOff>
    </xdr:to>
    <xdr:cxnSp macro="">
      <xdr:nvCxnSpPr>
        <xdr:cNvPr id="719" name="直線コネクタ 718"/>
        <xdr:cNvCxnSpPr/>
      </xdr:nvCxnSpPr>
      <xdr:spPr>
        <a:xfrm>
          <a:off x="18288000" y="1767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102</xdr:row>
      <xdr:rowOff>48277</xdr:rowOff>
    </xdr:from>
    <xdr:ext cx="467179" cy="259045"/>
    <xdr:sp macro="" textlink="">
      <xdr:nvSpPr>
        <xdr:cNvPr id="720" name="テキスト ボックス 719"/>
        <xdr:cNvSpPr txBox="1"/>
      </xdr:nvSpPr>
      <xdr:spPr>
        <a:xfrm>
          <a:off x="17820821" y="1753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100</xdr:row>
      <xdr:rowOff>76200</xdr:rowOff>
    </xdr:from>
    <xdr:to>
      <xdr:col>120</xdr:col>
      <xdr:colOff>114300</xdr:colOff>
      <xdr:row>100</xdr:row>
      <xdr:rowOff>76200</xdr:rowOff>
    </xdr:to>
    <xdr:cxnSp macro="">
      <xdr:nvCxnSpPr>
        <xdr:cNvPr id="721" name="直線コネクタ 720"/>
        <xdr:cNvCxnSpPr/>
      </xdr:nvCxnSpPr>
      <xdr:spPr>
        <a:xfrm>
          <a:off x="18288000" y="1722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99</xdr:row>
      <xdr:rowOff>105427</xdr:rowOff>
    </xdr:from>
    <xdr:ext cx="467179" cy="259045"/>
    <xdr:sp macro="" textlink="">
      <xdr:nvSpPr>
        <xdr:cNvPr id="722" name="テキスト ボックス 721"/>
        <xdr:cNvSpPr txBox="1"/>
      </xdr:nvSpPr>
      <xdr:spPr>
        <a:xfrm>
          <a:off x="17820821" y="1707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723" name="直線コネクタ 722"/>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724" name="テキスト ボックス 723"/>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725" name="【公民館】&#10;一人当たり面積グラフ枠"/>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101</xdr:row>
      <xdr:rowOff>49225</xdr:rowOff>
    </xdr:from>
    <xdr:to>
      <xdr:col>116</xdr:col>
      <xdr:colOff>62864</xdr:colOff>
      <xdr:row>108</xdr:row>
      <xdr:rowOff>50140</xdr:rowOff>
    </xdr:to>
    <xdr:cxnSp macro="">
      <xdr:nvCxnSpPr>
        <xdr:cNvPr id="726" name="直線コネクタ 725"/>
        <xdr:cNvCxnSpPr/>
      </xdr:nvCxnSpPr>
      <xdr:spPr>
        <a:xfrm flipV="1">
          <a:off x="22160864" y="17365675"/>
          <a:ext cx="0" cy="120106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108</xdr:row>
      <xdr:rowOff>53967</xdr:rowOff>
    </xdr:from>
    <xdr:ext cx="469744" cy="259045"/>
    <xdr:sp macro="" textlink="">
      <xdr:nvSpPr>
        <xdr:cNvPr id="727" name="【公民館】&#10;一人当たり面積最小値テキスト"/>
        <xdr:cNvSpPr txBox="1"/>
      </xdr:nvSpPr>
      <xdr:spPr>
        <a:xfrm>
          <a:off x="22199600" y="185705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0.057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108</xdr:row>
      <xdr:rowOff>50140</xdr:rowOff>
    </xdr:from>
    <xdr:to>
      <xdr:col>116</xdr:col>
      <xdr:colOff>152400</xdr:colOff>
      <xdr:row>108</xdr:row>
      <xdr:rowOff>50140</xdr:rowOff>
    </xdr:to>
    <xdr:cxnSp macro="">
      <xdr:nvCxnSpPr>
        <xdr:cNvPr id="728" name="直線コネクタ 727"/>
        <xdr:cNvCxnSpPr/>
      </xdr:nvCxnSpPr>
      <xdr:spPr>
        <a:xfrm>
          <a:off x="22072600" y="185667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99</xdr:row>
      <xdr:rowOff>167352</xdr:rowOff>
    </xdr:from>
    <xdr:ext cx="469744" cy="259045"/>
    <xdr:sp macro="" textlink="">
      <xdr:nvSpPr>
        <xdr:cNvPr id="729" name="【公民館】&#10;一人当たり面積最大値テキスト"/>
        <xdr:cNvSpPr txBox="1"/>
      </xdr:nvSpPr>
      <xdr:spPr>
        <a:xfrm>
          <a:off x="22199600" y="171409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2.684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101</xdr:row>
      <xdr:rowOff>49225</xdr:rowOff>
    </xdr:from>
    <xdr:to>
      <xdr:col>116</xdr:col>
      <xdr:colOff>152400</xdr:colOff>
      <xdr:row>101</xdr:row>
      <xdr:rowOff>49225</xdr:rowOff>
    </xdr:to>
    <xdr:cxnSp macro="">
      <xdr:nvCxnSpPr>
        <xdr:cNvPr id="730" name="直線コネクタ 729"/>
        <xdr:cNvCxnSpPr/>
      </xdr:nvCxnSpPr>
      <xdr:spPr>
        <a:xfrm>
          <a:off x="22072600" y="173656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106</xdr:row>
      <xdr:rowOff>135501</xdr:rowOff>
    </xdr:from>
    <xdr:ext cx="469744" cy="259045"/>
    <xdr:sp macro="" textlink="">
      <xdr:nvSpPr>
        <xdr:cNvPr id="731" name="【公民館】&#10;一人当たり面積平均値テキスト"/>
        <xdr:cNvSpPr txBox="1"/>
      </xdr:nvSpPr>
      <xdr:spPr>
        <a:xfrm>
          <a:off x="22199600" y="1830920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0.462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106</xdr:row>
      <xdr:rowOff>157074</xdr:rowOff>
    </xdr:from>
    <xdr:to>
      <xdr:col>116</xdr:col>
      <xdr:colOff>114300</xdr:colOff>
      <xdr:row>107</xdr:row>
      <xdr:rowOff>87224</xdr:rowOff>
    </xdr:to>
    <xdr:sp macro="" textlink="">
      <xdr:nvSpPr>
        <xdr:cNvPr id="732" name="フローチャート: 判断 731"/>
        <xdr:cNvSpPr/>
      </xdr:nvSpPr>
      <xdr:spPr>
        <a:xfrm>
          <a:off x="22110700" y="183307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106</xdr:row>
      <xdr:rowOff>168960</xdr:rowOff>
    </xdr:from>
    <xdr:to>
      <xdr:col>112</xdr:col>
      <xdr:colOff>38100</xdr:colOff>
      <xdr:row>107</xdr:row>
      <xdr:rowOff>99110</xdr:rowOff>
    </xdr:to>
    <xdr:sp macro="" textlink="">
      <xdr:nvSpPr>
        <xdr:cNvPr id="733" name="フローチャート: 判断 732"/>
        <xdr:cNvSpPr/>
      </xdr:nvSpPr>
      <xdr:spPr>
        <a:xfrm>
          <a:off x="21272500" y="183426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106</xdr:row>
      <xdr:rowOff>168047</xdr:rowOff>
    </xdr:from>
    <xdr:to>
      <xdr:col>107</xdr:col>
      <xdr:colOff>101600</xdr:colOff>
      <xdr:row>107</xdr:row>
      <xdr:rowOff>98197</xdr:rowOff>
    </xdr:to>
    <xdr:sp macro="" textlink="">
      <xdr:nvSpPr>
        <xdr:cNvPr id="734" name="フローチャート: 判断 733"/>
        <xdr:cNvSpPr/>
      </xdr:nvSpPr>
      <xdr:spPr>
        <a:xfrm>
          <a:off x="20383500" y="183417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106</xdr:row>
      <xdr:rowOff>151130</xdr:rowOff>
    </xdr:from>
    <xdr:to>
      <xdr:col>102</xdr:col>
      <xdr:colOff>165100</xdr:colOff>
      <xdr:row>107</xdr:row>
      <xdr:rowOff>81280</xdr:rowOff>
    </xdr:to>
    <xdr:sp macro="" textlink="">
      <xdr:nvSpPr>
        <xdr:cNvPr id="735" name="フローチャート: 判断 734"/>
        <xdr:cNvSpPr/>
      </xdr:nvSpPr>
      <xdr:spPr>
        <a:xfrm>
          <a:off x="19494500" y="183248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107</xdr:row>
      <xdr:rowOff>31801</xdr:rowOff>
    </xdr:from>
    <xdr:to>
      <xdr:col>98</xdr:col>
      <xdr:colOff>38100</xdr:colOff>
      <xdr:row>107</xdr:row>
      <xdr:rowOff>133401</xdr:rowOff>
    </xdr:to>
    <xdr:sp macro="" textlink="">
      <xdr:nvSpPr>
        <xdr:cNvPr id="736" name="フローチャート: 判断 735"/>
        <xdr:cNvSpPr/>
      </xdr:nvSpPr>
      <xdr:spPr>
        <a:xfrm>
          <a:off x="18605500" y="183769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737" name="テキスト ボックス 736"/>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738" name="テキスト ボックス 737"/>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739" name="テキスト ボックス 738"/>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740" name="テキスト ボックス 739"/>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741" name="テキスト ボックス 740"/>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106</xdr:row>
      <xdr:rowOff>8941</xdr:rowOff>
    </xdr:from>
    <xdr:to>
      <xdr:col>116</xdr:col>
      <xdr:colOff>114300</xdr:colOff>
      <xdr:row>106</xdr:row>
      <xdr:rowOff>110541</xdr:rowOff>
    </xdr:to>
    <xdr:sp macro="" textlink="">
      <xdr:nvSpPr>
        <xdr:cNvPr id="742" name="楕円 741"/>
        <xdr:cNvSpPr/>
      </xdr:nvSpPr>
      <xdr:spPr>
        <a:xfrm>
          <a:off x="22110700" y="181826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105</xdr:row>
      <xdr:rowOff>31818</xdr:rowOff>
    </xdr:from>
    <xdr:ext cx="469744" cy="259045"/>
    <xdr:sp macro="" textlink="">
      <xdr:nvSpPr>
        <xdr:cNvPr id="743" name="【公民館】&#10;一人当たり面積該当値テキスト"/>
        <xdr:cNvSpPr txBox="1"/>
      </xdr:nvSpPr>
      <xdr:spPr>
        <a:xfrm>
          <a:off x="22199600" y="180340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0.786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106</xdr:row>
      <xdr:rowOff>18084</xdr:rowOff>
    </xdr:from>
    <xdr:to>
      <xdr:col>112</xdr:col>
      <xdr:colOff>38100</xdr:colOff>
      <xdr:row>106</xdr:row>
      <xdr:rowOff>119684</xdr:rowOff>
    </xdr:to>
    <xdr:sp macro="" textlink="">
      <xdr:nvSpPr>
        <xdr:cNvPr id="744" name="楕円 743"/>
        <xdr:cNvSpPr/>
      </xdr:nvSpPr>
      <xdr:spPr>
        <a:xfrm>
          <a:off x="21272500" y="181917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106</xdr:row>
      <xdr:rowOff>59741</xdr:rowOff>
    </xdr:from>
    <xdr:to>
      <xdr:col>116</xdr:col>
      <xdr:colOff>63500</xdr:colOff>
      <xdr:row>106</xdr:row>
      <xdr:rowOff>68884</xdr:rowOff>
    </xdr:to>
    <xdr:cxnSp macro="">
      <xdr:nvCxnSpPr>
        <xdr:cNvPr id="745" name="直線コネクタ 744"/>
        <xdr:cNvCxnSpPr/>
      </xdr:nvCxnSpPr>
      <xdr:spPr>
        <a:xfrm flipV="1">
          <a:off x="21323300" y="18233441"/>
          <a:ext cx="838200" cy="91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106</xdr:row>
      <xdr:rowOff>28142</xdr:rowOff>
    </xdr:from>
    <xdr:to>
      <xdr:col>107</xdr:col>
      <xdr:colOff>101600</xdr:colOff>
      <xdr:row>106</xdr:row>
      <xdr:rowOff>129742</xdr:rowOff>
    </xdr:to>
    <xdr:sp macro="" textlink="">
      <xdr:nvSpPr>
        <xdr:cNvPr id="746" name="楕円 745"/>
        <xdr:cNvSpPr/>
      </xdr:nvSpPr>
      <xdr:spPr>
        <a:xfrm>
          <a:off x="20383500" y="182018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106</xdr:row>
      <xdr:rowOff>68884</xdr:rowOff>
    </xdr:from>
    <xdr:to>
      <xdr:col>111</xdr:col>
      <xdr:colOff>177800</xdr:colOff>
      <xdr:row>106</xdr:row>
      <xdr:rowOff>78942</xdr:rowOff>
    </xdr:to>
    <xdr:cxnSp macro="">
      <xdr:nvCxnSpPr>
        <xdr:cNvPr id="747" name="直線コネクタ 746"/>
        <xdr:cNvCxnSpPr/>
      </xdr:nvCxnSpPr>
      <xdr:spPr>
        <a:xfrm flipV="1">
          <a:off x="20434300" y="18242584"/>
          <a:ext cx="889000" cy="100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106</xdr:row>
      <xdr:rowOff>37745</xdr:rowOff>
    </xdr:from>
    <xdr:to>
      <xdr:col>102</xdr:col>
      <xdr:colOff>165100</xdr:colOff>
      <xdr:row>106</xdr:row>
      <xdr:rowOff>139345</xdr:rowOff>
    </xdr:to>
    <xdr:sp macro="" textlink="">
      <xdr:nvSpPr>
        <xdr:cNvPr id="748" name="楕円 747"/>
        <xdr:cNvSpPr/>
      </xdr:nvSpPr>
      <xdr:spPr>
        <a:xfrm>
          <a:off x="19494500" y="182114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106</xdr:row>
      <xdr:rowOff>78942</xdr:rowOff>
    </xdr:from>
    <xdr:to>
      <xdr:col>107</xdr:col>
      <xdr:colOff>50800</xdr:colOff>
      <xdr:row>106</xdr:row>
      <xdr:rowOff>88545</xdr:rowOff>
    </xdr:to>
    <xdr:cxnSp macro="">
      <xdr:nvCxnSpPr>
        <xdr:cNvPr id="749" name="直線コネクタ 748"/>
        <xdr:cNvCxnSpPr/>
      </xdr:nvCxnSpPr>
      <xdr:spPr>
        <a:xfrm flipV="1">
          <a:off x="19545300" y="18252642"/>
          <a:ext cx="889000" cy="96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106</xdr:row>
      <xdr:rowOff>44602</xdr:rowOff>
    </xdr:from>
    <xdr:to>
      <xdr:col>98</xdr:col>
      <xdr:colOff>38100</xdr:colOff>
      <xdr:row>106</xdr:row>
      <xdr:rowOff>146202</xdr:rowOff>
    </xdr:to>
    <xdr:sp macro="" textlink="">
      <xdr:nvSpPr>
        <xdr:cNvPr id="750" name="楕円 749"/>
        <xdr:cNvSpPr/>
      </xdr:nvSpPr>
      <xdr:spPr>
        <a:xfrm>
          <a:off x="18605500" y="182183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106</xdr:row>
      <xdr:rowOff>88545</xdr:rowOff>
    </xdr:from>
    <xdr:to>
      <xdr:col>102</xdr:col>
      <xdr:colOff>114300</xdr:colOff>
      <xdr:row>106</xdr:row>
      <xdr:rowOff>95402</xdr:rowOff>
    </xdr:to>
    <xdr:cxnSp macro="">
      <xdr:nvCxnSpPr>
        <xdr:cNvPr id="751" name="直線コネクタ 750"/>
        <xdr:cNvCxnSpPr/>
      </xdr:nvCxnSpPr>
      <xdr:spPr>
        <a:xfrm flipV="1">
          <a:off x="18656300" y="18262245"/>
          <a:ext cx="889000" cy="68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107</xdr:row>
      <xdr:rowOff>90237</xdr:rowOff>
    </xdr:from>
    <xdr:ext cx="469744" cy="259045"/>
    <xdr:sp macro="" textlink="">
      <xdr:nvSpPr>
        <xdr:cNvPr id="752" name="n_1aveValue【公民館】&#10;一人当たり面積"/>
        <xdr:cNvSpPr txBox="1"/>
      </xdr:nvSpPr>
      <xdr:spPr>
        <a:xfrm>
          <a:off x="21075727" y="184353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107</xdr:row>
      <xdr:rowOff>89324</xdr:rowOff>
    </xdr:from>
    <xdr:ext cx="469744" cy="259045"/>
    <xdr:sp macro="" textlink="">
      <xdr:nvSpPr>
        <xdr:cNvPr id="753" name="n_2aveValue【公民館】&#10;一人当たり面積"/>
        <xdr:cNvSpPr txBox="1"/>
      </xdr:nvSpPr>
      <xdr:spPr>
        <a:xfrm>
          <a:off x="20199427" y="184344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107</xdr:row>
      <xdr:rowOff>72407</xdr:rowOff>
    </xdr:from>
    <xdr:ext cx="469744" cy="259045"/>
    <xdr:sp macro="" textlink="">
      <xdr:nvSpPr>
        <xdr:cNvPr id="754" name="n_3aveValue【公民館】&#10;一人当たり面積"/>
        <xdr:cNvSpPr txBox="1"/>
      </xdr:nvSpPr>
      <xdr:spPr>
        <a:xfrm>
          <a:off x="19310427" y="184175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107</xdr:row>
      <xdr:rowOff>124528</xdr:rowOff>
    </xdr:from>
    <xdr:ext cx="469744" cy="259045"/>
    <xdr:sp macro="" textlink="">
      <xdr:nvSpPr>
        <xdr:cNvPr id="755" name="n_4aveValue【公民館】&#10;一人当たり面積"/>
        <xdr:cNvSpPr txBox="1"/>
      </xdr:nvSpPr>
      <xdr:spPr>
        <a:xfrm>
          <a:off x="18421427" y="184696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104</xdr:row>
      <xdr:rowOff>136211</xdr:rowOff>
    </xdr:from>
    <xdr:ext cx="469744" cy="259045"/>
    <xdr:sp macro="" textlink="">
      <xdr:nvSpPr>
        <xdr:cNvPr id="756" name="n_1mainValue【公民館】&#10;一人当たり面積"/>
        <xdr:cNvSpPr txBox="1"/>
      </xdr:nvSpPr>
      <xdr:spPr>
        <a:xfrm>
          <a:off x="21075727" y="179670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0.766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104</xdr:row>
      <xdr:rowOff>146269</xdr:rowOff>
    </xdr:from>
    <xdr:ext cx="469744" cy="259045"/>
    <xdr:sp macro="" textlink="">
      <xdr:nvSpPr>
        <xdr:cNvPr id="757" name="n_2mainValue【公民館】&#10;一人当たり面積"/>
        <xdr:cNvSpPr txBox="1"/>
      </xdr:nvSpPr>
      <xdr:spPr>
        <a:xfrm>
          <a:off x="20199427" y="179770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0.744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104</xdr:row>
      <xdr:rowOff>155872</xdr:rowOff>
    </xdr:from>
    <xdr:ext cx="469744" cy="259045"/>
    <xdr:sp macro="" textlink="">
      <xdr:nvSpPr>
        <xdr:cNvPr id="758" name="n_3mainValue【公民館】&#10;一人当たり面積"/>
        <xdr:cNvSpPr txBox="1"/>
      </xdr:nvSpPr>
      <xdr:spPr>
        <a:xfrm>
          <a:off x="19310427" y="179866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0.723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104</xdr:row>
      <xdr:rowOff>162729</xdr:rowOff>
    </xdr:from>
    <xdr:ext cx="469744" cy="259045"/>
    <xdr:sp macro="" textlink="">
      <xdr:nvSpPr>
        <xdr:cNvPr id="759" name="n_4mainValue【公民館】&#10;一人当たり面積"/>
        <xdr:cNvSpPr txBox="1"/>
      </xdr:nvSpPr>
      <xdr:spPr>
        <a:xfrm>
          <a:off x="18421427" y="179935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0.708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760" name="正方形/長方形 759"/>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761" name="正方形/長方形 760"/>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762" name="テキスト ボックス 761"/>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ほとんどの類型において、有形固定資産減価償却率は類似団体内平均値を下回っている。</a:t>
          </a:r>
        </a:p>
        <a:p>
          <a:r>
            <a:rPr kumimoji="1" lang="ja-JP" altLang="en-US" sz="1300">
              <a:latin typeface="ＭＳ Ｐゴシック" panose="020B0600070205080204" pitchFamily="50" charset="-128"/>
              <a:ea typeface="ＭＳ Ｐゴシック" panose="020B0600070205080204" pitchFamily="50" charset="-128"/>
            </a:rPr>
            <a:t>　一方で、保育園及び公民館については、有形固定資産減価償却率が類似団体内平均値を上回っているが、公共施設等総合管理計画等に基づいて、計画的に修繕を行っているため使用する上での問題はない。特に、公民館については、現状では使用するうえで問題はなく、また修繕が必要な場合は各地域が実施することとなるが、補助金を交付するなどして地域の負担を軽減し適正な利用がなされるよう努めている。</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市町村施設類型別ストック情報分析表②</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山形県西川町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5,249
5,200
393.19
5,080,495
4,869,684
168,528
3,098,602
6,357,942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9.6
6.1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55</xdr:col>
      <xdr:colOff>127000</xdr:colOff>
      <xdr:row>13</xdr:row>
      <xdr:rowOff>120650</xdr:rowOff>
    </xdr:to>
    <xdr:sp macro="" textlink="">
      <xdr:nvSpPr>
        <xdr:cNvPr id="17" name="正方形/長方形 16"/>
        <xdr:cNvSpPr/>
      </xdr:nvSpPr>
      <xdr:spPr>
        <a:xfrm>
          <a:off x="7175500" y="1714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95925" cy="259045"/>
    <xdr:sp macro="" textlink="">
      <xdr:nvSpPr>
        <xdr:cNvPr id="31" name="テキスト ボックス 30"/>
        <xdr:cNvSpPr txBox="1"/>
      </xdr:nvSpPr>
      <xdr:spPr>
        <a:xfrm>
          <a:off x="698500" y="3429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類似団体内順位、全国平均、各都道府県平均は、令和元年度決算の状況である。また類似団体が存在しない場合、類似団体内順位を表示しない。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32" name="テキスト ボックス 31"/>
        <xdr:cNvSpPr txBox="1"/>
      </xdr:nvSpPr>
      <xdr:spPr>
        <a:xfrm>
          <a:off x="698500" y="37465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山形県平均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1" name="テキスト ボックス 40"/>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2" name="直線コネクタ 41"/>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43</xdr:row>
      <xdr:rowOff>105427</xdr:rowOff>
    </xdr:from>
    <xdr:ext cx="467179" cy="259045"/>
    <xdr:sp macro="" textlink="">
      <xdr:nvSpPr>
        <xdr:cNvPr id="43" name="テキスト ボックス 42"/>
        <xdr:cNvSpPr txBox="1"/>
      </xdr:nvSpPr>
      <xdr:spPr>
        <a:xfrm>
          <a:off x="294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42</xdr:row>
      <xdr:rowOff>92528</xdr:rowOff>
    </xdr:from>
    <xdr:to>
      <xdr:col>28</xdr:col>
      <xdr:colOff>114300</xdr:colOff>
      <xdr:row>42</xdr:row>
      <xdr:rowOff>92528</xdr:rowOff>
    </xdr:to>
    <xdr:cxnSp macro="">
      <xdr:nvCxnSpPr>
        <xdr:cNvPr id="44" name="直線コネクタ 43"/>
        <xdr:cNvCxnSpPr/>
      </xdr:nvCxnSpPr>
      <xdr:spPr>
        <a:xfrm>
          <a:off x="762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41</xdr:row>
      <xdr:rowOff>121755</xdr:rowOff>
    </xdr:from>
    <xdr:ext cx="467179" cy="259045"/>
    <xdr:sp macro="" textlink="">
      <xdr:nvSpPr>
        <xdr:cNvPr id="45" name="テキスト ボックス 44"/>
        <xdr:cNvSpPr txBox="1"/>
      </xdr:nvSpPr>
      <xdr:spPr>
        <a:xfrm>
          <a:off x="294821" y="715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108857</xdr:rowOff>
    </xdr:from>
    <xdr:to>
      <xdr:col>28</xdr:col>
      <xdr:colOff>114300</xdr:colOff>
      <xdr:row>40</xdr:row>
      <xdr:rowOff>108857</xdr:rowOff>
    </xdr:to>
    <xdr:cxnSp macro="">
      <xdr:nvCxnSpPr>
        <xdr:cNvPr id="46" name="直線コネクタ 45"/>
        <xdr:cNvCxnSpPr/>
      </xdr:nvCxnSpPr>
      <xdr:spPr>
        <a:xfrm>
          <a:off x="762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138084</xdr:rowOff>
    </xdr:from>
    <xdr:ext cx="403059" cy="259045"/>
    <xdr:sp macro="" textlink="">
      <xdr:nvSpPr>
        <xdr:cNvPr id="47" name="テキスト ボックス 46"/>
        <xdr:cNvSpPr txBox="1"/>
      </xdr:nvSpPr>
      <xdr:spPr>
        <a:xfrm>
          <a:off x="358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38</xdr:row>
      <xdr:rowOff>125185</xdr:rowOff>
    </xdr:from>
    <xdr:to>
      <xdr:col>28</xdr:col>
      <xdr:colOff>114300</xdr:colOff>
      <xdr:row>38</xdr:row>
      <xdr:rowOff>125185</xdr:rowOff>
    </xdr:to>
    <xdr:cxnSp macro="">
      <xdr:nvCxnSpPr>
        <xdr:cNvPr id="48" name="直線コネクタ 47"/>
        <xdr:cNvCxnSpPr/>
      </xdr:nvCxnSpPr>
      <xdr:spPr>
        <a:xfrm>
          <a:off x="762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37</xdr:row>
      <xdr:rowOff>154412</xdr:rowOff>
    </xdr:from>
    <xdr:ext cx="403059" cy="259045"/>
    <xdr:sp macro="" textlink="">
      <xdr:nvSpPr>
        <xdr:cNvPr id="49" name="テキスト ボックス 48"/>
        <xdr:cNvSpPr txBox="1"/>
      </xdr:nvSpPr>
      <xdr:spPr>
        <a:xfrm>
          <a:off x="358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141514</xdr:rowOff>
    </xdr:from>
    <xdr:to>
      <xdr:col>28</xdr:col>
      <xdr:colOff>114300</xdr:colOff>
      <xdr:row>36</xdr:row>
      <xdr:rowOff>141514</xdr:rowOff>
    </xdr:to>
    <xdr:cxnSp macro="">
      <xdr:nvCxnSpPr>
        <xdr:cNvPr id="50" name="直線コネクタ 49"/>
        <xdr:cNvCxnSpPr/>
      </xdr:nvCxnSpPr>
      <xdr:spPr>
        <a:xfrm>
          <a:off x="762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35</xdr:row>
      <xdr:rowOff>170741</xdr:rowOff>
    </xdr:from>
    <xdr:ext cx="403059" cy="259045"/>
    <xdr:sp macro="" textlink="">
      <xdr:nvSpPr>
        <xdr:cNvPr id="51" name="テキスト ボックス 50"/>
        <xdr:cNvSpPr txBox="1"/>
      </xdr:nvSpPr>
      <xdr:spPr>
        <a:xfrm>
          <a:off x="358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157843</xdr:rowOff>
    </xdr:from>
    <xdr:to>
      <xdr:col>28</xdr:col>
      <xdr:colOff>114300</xdr:colOff>
      <xdr:row>34</xdr:row>
      <xdr:rowOff>157843</xdr:rowOff>
    </xdr:to>
    <xdr:cxnSp macro="">
      <xdr:nvCxnSpPr>
        <xdr:cNvPr id="52" name="直線コネクタ 51"/>
        <xdr:cNvCxnSpPr/>
      </xdr:nvCxnSpPr>
      <xdr:spPr>
        <a:xfrm>
          <a:off x="762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15620</xdr:rowOff>
    </xdr:from>
    <xdr:ext cx="403059" cy="259045"/>
    <xdr:sp macro="" textlink="">
      <xdr:nvSpPr>
        <xdr:cNvPr id="53" name="テキスト ボックス 52"/>
        <xdr:cNvSpPr txBox="1"/>
      </xdr:nvSpPr>
      <xdr:spPr>
        <a:xfrm>
          <a:off x="358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2722</xdr:rowOff>
    </xdr:from>
    <xdr:to>
      <xdr:col>28</xdr:col>
      <xdr:colOff>114300</xdr:colOff>
      <xdr:row>33</xdr:row>
      <xdr:rowOff>2722</xdr:rowOff>
    </xdr:to>
    <xdr:cxnSp macro="">
      <xdr:nvCxnSpPr>
        <xdr:cNvPr id="54" name="直線コネクタ 53"/>
        <xdr:cNvCxnSpPr/>
      </xdr:nvCxnSpPr>
      <xdr:spPr>
        <a:xfrm>
          <a:off x="762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32</xdr:row>
      <xdr:rowOff>31949</xdr:rowOff>
    </xdr:from>
    <xdr:ext cx="338939" cy="259045"/>
    <xdr:sp macro="" textlink="">
      <xdr:nvSpPr>
        <xdr:cNvPr id="55" name="テキスト ボックス 54"/>
        <xdr:cNvSpPr txBox="1"/>
      </xdr:nvSpPr>
      <xdr:spPr>
        <a:xfrm>
          <a:off x="423061" y="551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6" name="直線コネクタ 55"/>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31</xdr:row>
      <xdr:rowOff>19050</xdr:rowOff>
    </xdr:from>
    <xdr:to>
      <xdr:col>28</xdr:col>
      <xdr:colOff>152400</xdr:colOff>
      <xdr:row>44</xdr:row>
      <xdr:rowOff>76200</xdr:rowOff>
    </xdr:to>
    <xdr:sp macro="" textlink="">
      <xdr:nvSpPr>
        <xdr:cNvPr id="57" name="【図書館】&#10;有形固定資産減価償却率グラフ枠"/>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33</xdr:row>
      <xdr:rowOff>68036</xdr:rowOff>
    </xdr:from>
    <xdr:to>
      <xdr:col>24</xdr:col>
      <xdr:colOff>62865</xdr:colOff>
      <xdr:row>41</xdr:row>
      <xdr:rowOff>170906</xdr:rowOff>
    </xdr:to>
    <xdr:cxnSp macro="">
      <xdr:nvCxnSpPr>
        <xdr:cNvPr id="58" name="直線コネクタ 57"/>
        <xdr:cNvCxnSpPr/>
      </xdr:nvCxnSpPr>
      <xdr:spPr>
        <a:xfrm flipV="1">
          <a:off x="4634865" y="5725886"/>
          <a:ext cx="0" cy="147447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42</xdr:row>
      <xdr:rowOff>3283</xdr:rowOff>
    </xdr:from>
    <xdr:ext cx="405111" cy="259045"/>
    <xdr:sp macro="" textlink="">
      <xdr:nvSpPr>
        <xdr:cNvPr id="59" name="【図書館】&#10;有形固定資産減価償却率最小値テキスト"/>
        <xdr:cNvSpPr txBox="1"/>
      </xdr:nvSpPr>
      <xdr:spPr>
        <a:xfrm>
          <a:off x="4673600" y="720418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41</xdr:row>
      <xdr:rowOff>170906</xdr:rowOff>
    </xdr:from>
    <xdr:to>
      <xdr:col>24</xdr:col>
      <xdr:colOff>152400</xdr:colOff>
      <xdr:row>41</xdr:row>
      <xdr:rowOff>170906</xdr:rowOff>
    </xdr:to>
    <xdr:cxnSp macro="">
      <xdr:nvCxnSpPr>
        <xdr:cNvPr id="60" name="直線コネクタ 59"/>
        <xdr:cNvCxnSpPr/>
      </xdr:nvCxnSpPr>
      <xdr:spPr>
        <a:xfrm>
          <a:off x="4546600" y="72003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32</xdr:row>
      <xdr:rowOff>14713</xdr:rowOff>
    </xdr:from>
    <xdr:ext cx="340478" cy="259045"/>
    <xdr:sp macro="" textlink="">
      <xdr:nvSpPr>
        <xdr:cNvPr id="61" name="【図書館】&#10;有形固定資産減価償却率最大値テキスト"/>
        <xdr:cNvSpPr txBox="1"/>
      </xdr:nvSpPr>
      <xdr:spPr>
        <a:xfrm>
          <a:off x="4673600" y="5501113"/>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33</xdr:row>
      <xdr:rowOff>68036</xdr:rowOff>
    </xdr:from>
    <xdr:to>
      <xdr:col>24</xdr:col>
      <xdr:colOff>152400</xdr:colOff>
      <xdr:row>33</xdr:row>
      <xdr:rowOff>68036</xdr:rowOff>
    </xdr:to>
    <xdr:cxnSp macro="">
      <xdr:nvCxnSpPr>
        <xdr:cNvPr id="62" name="直線コネクタ 61"/>
        <xdr:cNvCxnSpPr/>
      </xdr:nvCxnSpPr>
      <xdr:spPr>
        <a:xfrm>
          <a:off x="4546600" y="57258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36</xdr:row>
      <xdr:rowOff>110326</xdr:rowOff>
    </xdr:from>
    <xdr:ext cx="405111" cy="259045"/>
    <xdr:sp macro="" textlink="">
      <xdr:nvSpPr>
        <xdr:cNvPr id="63" name="【図書館】&#10;有形固定資産減価償却率平均値テキスト"/>
        <xdr:cNvSpPr txBox="1"/>
      </xdr:nvSpPr>
      <xdr:spPr>
        <a:xfrm>
          <a:off x="4673600" y="6282526"/>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87449</xdr:rowOff>
    </xdr:from>
    <xdr:to>
      <xdr:col>24</xdr:col>
      <xdr:colOff>114300</xdr:colOff>
      <xdr:row>38</xdr:row>
      <xdr:rowOff>17599</xdr:rowOff>
    </xdr:to>
    <xdr:sp macro="" textlink="">
      <xdr:nvSpPr>
        <xdr:cNvPr id="64" name="フローチャート: 判断 63"/>
        <xdr:cNvSpPr/>
      </xdr:nvSpPr>
      <xdr:spPr>
        <a:xfrm>
          <a:off x="4584700" y="64310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36</xdr:row>
      <xdr:rowOff>102144</xdr:rowOff>
    </xdr:from>
    <xdr:to>
      <xdr:col>20</xdr:col>
      <xdr:colOff>38100</xdr:colOff>
      <xdr:row>37</xdr:row>
      <xdr:rowOff>32294</xdr:rowOff>
    </xdr:to>
    <xdr:sp macro="" textlink="">
      <xdr:nvSpPr>
        <xdr:cNvPr id="65" name="フローチャート: 判断 64"/>
        <xdr:cNvSpPr/>
      </xdr:nvSpPr>
      <xdr:spPr>
        <a:xfrm>
          <a:off x="3746500" y="62743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36</xdr:row>
      <xdr:rowOff>49893</xdr:rowOff>
    </xdr:from>
    <xdr:to>
      <xdr:col>15</xdr:col>
      <xdr:colOff>101600</xdr:colOff>
      <xdr:row>36</xdr:row>
      <xdr:rowOff>151493</xdr:rowOff>
    </xdr:to>
    <xdr:sp macro="" textlink="">
      <xdr:nvSpPr>
        <xdr:cNvPr id="66" name="フローチャート: 判断 65"/>
        <xdr:cNvSpPr/>
      </xdr:nvSpPr>
      <xdr:spPr>
        <a:xfrm>
          <a:off x="2857500" y="62220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36</xdr:row>
      <xdr:rowOff>165826</xdr:rowOff>
    </xdr:from>
    <xdr:to>
      <xdr:col>10</xdr:col>
      <xdr:colOff>165100</xdr:colOff>
      <xdr:row>37</xdr:row>
      <xdr:rowOff>95976</xdr:rowOff>
    </xdr:to>
    <xdr:sp macro="" textlink="">
      <xdr:nvSpPr>
        <xdr:cNvPr id="67" name="フローチャート: 判断 66"/>
        <xdr:cNvSpPr/>
      </xdr:nvSpPr>
      <xdr:spPr>
        <a:xfrm>
          <a:off x="1968500" y="63380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36</xdr:row>
      <xdr:rowOff>134801</xdr:rowOff>
    </xdr:from>
    <xdr:to>
      <xdr:col>6</xdr:col>
      <xdr:colOff>38100</xdr:colOff>
      <xdr:row>37</xdr:row>
      <xdr:rowOff>64951</xdr:rowOff>
    </xdr:to>
    <xdr:sp macro="" textlink="">
      <xdr:nvSpPr>
        <xdr:cNvPr id="68" name="フローチャート: 判断 67"/>
        <xdr:cNvSpPr/>
      </xdr:nvSpPr>
      <xdr:spPr>
        <a:xfrm>
          <a:off x="1079500" y="63070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9" name="テキスト ボックス 68"/>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70" name="テキスト ボックス 69"/>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71" name="テキスト ボックス 70"/>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72" name="テキスト ボックス 71"/>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3" name="テキスト ボックス 72"/>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38</xdr:row>
      <xdr:rowOff>151130</xdr:rowOff>
    </xdr:from>
    <xdr:to>
      <xdr:col>24</xdr:col>
      <xdr:colOff>114300</xdr:colOff>
      <xdr:row>39</xdr:row>
      <xdr:rowOff>81280</xdr:rowOff>
    </xdr:to>
    <xdr:sp macro="" textlink="">
      <xdr:nvSpPr>
        <xdr:cNvPr id="74" name="楕円 73"/>
        <xdr:cNvSpPr/>
      </xdr:nvSpPr>
      <xdr:spPr>
        <a:xfrm>
          <a:off x="4584700" y="66662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38</xdr:row>
      <xdr:rowOff>129557</xdr:rowOff>
    </xdr:from>
    <xdr:ext cx="405111" cy="259045"/>
    <xdr:sp macro="" textlink="">
      <xdr:nvSpPr>
        <xdr:cNvPr id="75" name="【図書館】&#10;有形固定資産減価償却率該当値テキスト"/>
        <xdr:cNvSpPr txBox="1"/>
      </xdr:nvSpPr>
      <xdr:spPr>
        <a:xfrm>
          <a:off x="4673600" y="66446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38</xdr:row>
      <xdr:rowOff>118473</xdr:rowOff>
    </xdr:from>
    <xdr:to>
      <xdr:col>20</xdr:col>
      <xdr:colOff>38100</xdr:colOff>
      <xdr:row>39</xdr:row>
      <xdr:rowOff>48623</xdr:rowOff>
    </xdr:to>
    <xdr:sp macro="" textlink="">
      <xdr:nvSpPr>
        <xdr:cNvPr id="76" name="楕円 75"/>
        <xdr:cNvSpPr/>
      </xdr:nvSpPr>
      <xdr:spPr>
        <a:xfrm>
          <a:off x="3746500" y="66335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38</xdr:row>
      <xdr:rowOff>169273</xdr:rowOff>
    </xdr:from>
    <xdr:to>
      <xdr:col>24</xdr:col>
      <xdr:colOff>63500</xdr:colOff>
      <xdr:row>39</xdr:row>
      <xdr:rowOff>30480</xdr:rowOff>
    </xdr:to>
    <xdr:cxnSp macro="">
      <xdr:nvCxnSpPr>
        <xdr:cNvPr id="77" name="直線コネクタ 76"/>
        <xdr:cNvCxnSpPr/>
      </xdr:nvCxnSpPr>
      <xdr:spPr>
        <a:xfrm>
          <a:off x="3797300" y="6684373"/>
          <a:ext cx="8382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38</xdr:row>
      <xdr:rowOff>85816</xdr:rowOff>
    </xdr:from>
    <xdr:to>
      <xdr:col>15</xdr:col>
      <xdr:colOff>101600</xdr:colOff>
      <xdr:row>39</xdr:row>
      <xdr:rowOff>15966</xdr:rowOff>
    </xdr:to>
    <xdr:sp macro="" textlink="">
      <xdr:nvSpPr>
        <xdr:cNvPr id="78" name="楕円 77"/>
        <xdr:cNvSpPr/>
      </xdr:nvSpPr>
      <xdr:spPr>
        <a:xfrm>
          <a:off x="2857500" y="66009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38</xdr:row>
      <xdr:rowOff>136616</xdr:rowOff>
    </xdr:from>
    <xdr:to>
      <xdr:col>19</xdr:col>
      <xdr:colOff>177800</xdr:colOff>
      <xdr:row>38</xdr:row>
      <xdr:rowOff>169273</xdr:rowOff>
    </xdr:to>
    <xdr:cxnSp macro="">
      <xdr:nvCxnSpPr>
        <xdr:cNvPr id="79" name="直線コネクタ 78"/>
        <xdr:cNvCxnSpPr/>
      </xdr:nvCxnSpPr>
      <xdr:spPr>
        <a:xfrm>
          <a:off x="2908300" y="6651716"/>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38</xdr:row>
      <xdr:rowOff>53159</xdr:rowOff>
    </xdr:from>
    <xdr:to>
      <xdr:col>10</xdr:col>
      <xdr:colOff>165100</xdr:colOff>
      <xdr:row>38</xdr:row>
      <xdr:rowOff>154759</xdr:rowOff>
    </xdr:to>
    <xdr:sp macro="" textlink="">
      <xdr:nvSpPr>
        <xdr:cNvPr id="80" name="楕円 79"/>
        <xdr:cNvSpPr/>
      </xdr:nvSpPr>
      <xdr:spPr>
        <a:xfrm>
          <a:off x="1968500" y="65682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38</xdr:row>
      <xdr:rowOff>103959</xdr:rowOff>
    </xdr:from>
    <xdr:to>
      <xdr:col>15</xdr:col>
      <xdr:colOff>50800</xdr:colOff>
      <xdr:row>38</xdr:row>
      <xdr:rowOff>136616</xdr:rowOff>
    </xdr:to>
    <xdr:cxnSp macro="">
      <xdr:nvCxnSpPr>
        <xdr:cNvPr id="81" name="直線コネクタ 80"/>
        <xdr:cNvCxnSpPr/>
      </xdr:nvCxnSpPr>
      <xdr:spPr>
        <a:xfrm>
          <a:off x="2019300" y="6619059"/>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38</xdr:row>
      <xdr:rowOff>20501</xdr:rowOff>
    </xdr:from>
    <xdr:to>
      <xdr:col>6</xdr:col>
      <xdr:colOff>38100</xdr:colOff>
      <xdr:row>38</xdr:row>
      <xdr:rowOff>122101</xdr:rowOff>
    </xdr:to>
    <xdr:sp macro="" textlink="">
      <xdr:nvSpPr>
        <xdr:cNvPr id="82" name="楕円 81"/>
        <xdr:cNvSpPr/>
      </xdr:nvSpPr>
      <xdr:spPr>
        <a:xfrm>
          <a:off x="1079500" y="65356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38</xdr:row>
      <xdr:rowOff>71301</xdr:rowOff>
    </xdr:from>
    <xdr:to>
      <xdr:col>10</xdr:col>
      <xdr:colOff>114300</xdr:colOff>
      <xdr:row>38</xdr:row>
      <xdr:rowOff>103959</xdr:rowOff>
    </xdr:to>
    <xdr:cxnSp macro="">
      <xdr:nvCxnSpPr>
        <xdr:cNvPr id="83" name="直線コネクタ 82"/>
        <xdr:cNvCxnSpPr/>
      </xdr:nvCxnSpPr>
      <xdr:spPr>
        <a:xfrm>
          <a:off x="1130300" y="6586401"/>
          <a:ext cx="889000" cy="326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35</xdr:row>
      <xdr:rowOff>48821</xdr:rowOff>
    </xdr:from>
    <xdr:ext cx="405111" cy="259045"/>
    <xdr:sp macro="" textlink="">
      <xdr:nvSpPr>
        <xdr:cNvPr id="84" name="n_1aveValue【図書館】&#10;有形固定資産減価償却率"/>
        <xdr:cNvSpPr txBox="1"/>
      </xdr:nvSpPr>
      <xdr:spPr>
        <a:xfrm>
          <a:off x="3582044" y="604957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34</xdr:row>
      <xdr:rowOff>168020</xdr:rowOff>
    </xdr:from>
    <xdr:ext cx="405111" cy="259045"/>
    <xdr:sp macro="" textlink="">
      <xdr:nvSpPr>
        <xdr:cNvPr id="85" name="n_2aveValue【図書館】&#10;有形固定資産減価償却率"/>
        <xdr:cNvSpPr txBox="1"/>
      </xdr:nvSpPr>
      <xdr:spPr>
        <a:xfrm>
          <a:off x="2705744" y="599732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35</xdr:row>
      <xdr:rowOff>112503</xdr:rowOff>
    </xdr:from>
    <xdr:ext cx="405111" cy="259045"/>
    <xdr:sp macro="" textlink="">
      <xdr:nvSpPr>
        <xdr:cNvPr id="86" name="n_3aveValue【図書館】&#10;有形固定資産減価償却率"/>
        <xdr:cNvSpPr txBox="1"/>
      </xdr:nvSpPr>
      <xdr:spPr>
        <a:xfrm>
          <a:off x="1816744" y="611325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35</xdr:row>
      <xdr:rowOff>81478</xdr:rowOff>
    </xdr:from>
    <xdr:ext cx="405111" cy="259045"/>
    <xdr:sp macro="" textlink="">
      <xdr:nvSpPr>
        <xdr:cNvPr id="87" name="n_4aveValue【図書館】&#10;有形固定資産減価償却率"/>
        <xdr:cNvSpPr txBox="1"/>
      </xdr:nvSpPr>
      <xdr:spPr>
        <a:xfrm>
          <a:off x="927744" y="608222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39</xdr:row>
      <xdr:rowOff>39750</xdr:rowOff>
    </xdr:from>
    <xdr:ext cx="405111" cy="259045"/>
    <xdr:sp macro="" textlink="">
      <xdr:nvSpPr>
        <xdr:cNvPr id="88" name="n_1mainValue【図書館】&#10;有形固定資産減価償却率"/>
        <xdr:cNvSpPr txBox="1"/>
      </xdr:nvSpPr>
      <xdr:spPr>
        <a:xfrm>
          <a:off x="3582044" y="672630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39</xdr:row>
      <xdr:rowOff>7093</xdr:rowOff>
    </xdr:from>
    <xdr:ext cx="405111" cy="259045"/>
    <xdr:sp macro="" textlink="">
      <xdr:nvSpPr>
        <xdr:cNvPr id="89" name="n_2mainValue【図書館】&#10;有形固定資産減価償却率"/>
        <xdr:cNvSpPr txBox="1"/>
      </xdr:nvSpPr>
      <xdr:spPr>
        <a:xfrm>
          <a:off x="2705744" y="669364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38</xdr:row>
      <xdr:rowOff>145886</xdr:rowOff>
    </xdr:from>
    <xdr:ext cx="405111" cy="259045"/>
    <xdr:sp macro="" textlink="">
      <xdr:nvSpPr>
        <xdr:cNvPr id="90" name="n_3mainValue【図書館】&#10;有形固定資産減価償却率"/>
        <xdr:cNvSpPr txBox="1"/>
      </xdr:nvSpPr>
      <xdr:spPr>
        <a:xfrm>
          <a:off x="1816744" y="666098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38</xdr:row>
      <xdr:rowOff>113228</xdr:rowOff>
    </xdr:from>
    <xdr:ext cx="405111" cy="259045"/>
    <xdr:sp macro="" textlink="">
      <xdr:nvSpPr>
        <xdr:cNvPr id="91" name="n_4mainValue【図書館】&#10;有形固定資産減価償却率"/>
        <xdr:cNvSpPr txBox="1"/>
      </xdr:nvSpPr>
      <xdr:spPr>
        <a:xfrm>
          <a:off x="927744" y="662832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92" name="正方形/長方形 91"/>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93" name="正方形/長方形 92"/>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94" name="正方形/長方形 93"/>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95" name="正方形/長方形 94"/>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96" name="正方形/長方形 95"/>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97" name="正方形/長方形 96"/>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山形県平均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98" name="正方形/長方形 97"/>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9" name="正方形/長方形 98"/>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9839" cy="225703"/>
    <xdr:sp macro="" textlink="">
      <xdr:nvSpPr>
        <xdr:cNvPr id="100" name="テキスト ボックス 99"/>
        <xdr:cNvSpPr txBox="1"/>
      </xdr:nvSpPr>
      <xdr:spPr>
        <a:xfrm>
          <a:off x="6565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101" name="直線コネクタ 100"/>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42</xdr:row>
      <xdr:rowOff>92528</xdr:rowOff>
    </xdr:from>
    <xdr:to>
      <xdr:col>59</xdr:col>
      <xdr:colOff>50800</xdr:colOff>
      <xdr:row>42</xdr:row>
      <xdr:rowOff>92528</xdr:rowOff>
    </xdr:to>
    <xdr:cxnSp macro="">
      <xdr:nvCxnSpPr>
        <xdr:cNvPr id="102" name="直線コネクタ 101"/>
        <xdr:cNvCxnSpPr/>
      </xdr:nvCxnSpPr>
      <xdr:spPr>
        <a:xfrm>
          <a:off x="6604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41</xdr:row>
      <xdr:rowOff>121755</xdr:rowOff>
    </xdr:from>
    <xdr:ext cx="467179" cy="259045"/>
    <xdr:sp macro="" textlink="">
      <xdr:nvSpPr>
        <xdr:cNvPr id="103" name="テキスト ボックス 102"/>
        <xdr:cNvSpPr txBox="1"/>
      </xdr:nvSpPr>
      <xdr:spPr>
        <a:xfrm>
          <a:off x="6136821" y="715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40</xdr:row>
      <xdr:rowOff>108857</xdr:rowOff>
    </xdr:from>
    <xdr:to>
      <xdr:col>59</xdr:col>
      <xdr:colOff>50800</xdr:colOff>
      <xdr:row>40</xdr:row>
      <xdr:rowOff>108857</xdr:rowOff>
    </xdr:to>
    <xdr:cxnSp macro="">
      <xdr:nvCxnSpPr>
        <xdr:cNvPr id="104" name="直線コネクタ 103"/>
        <xdr:cNvCxnSpPr/>
      </xdr:nvCxnSpPr>
      <xdr:spPr>
        <a:xfrm>
          <a:off x="6604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39</xdr:row>
      <xdr:rowOff>138084</xdr:rowOff>
    </xdr:from>
    <xdr:ext cx="467179" cy="259045"/>
    <xdr:sp macro="" textlink="">
      <xdr:nvSpPr>
        <xdr:cNvPr id="105" name="テキスト ボックス 104"/>
        <xdr:cNvSpPr txBox="1"/>
      </xdr:nvSpPr>
      <xdr:spPr>
        <a:xfrm>
          <a:off x="6136821" y="682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38</xdr:row>
      <xdr:rowOff>125185</xdr:rowOff>
    </xdr:from>
    <xdr:to>
      <xdr:col>59</xdr:col>
      <xdr:colOff>50800</xdr:colOff>
      <xdr:row>38</xdr:row>
      <xdr:rowOff>125185</xdr:rowOff>
    </xdr:to>
    <xdr:cxnSp macro="">
      <xdr:nvCxnSpPr>
        <xdr:cNvPr id="106" name="直線コネクタ 105"/>
        <xdr:cNvCxnSpPr/>
      </xdr:nvCxnSpPr>
      <xdr:spPr>
        <a:xfrm>
          <a:off x="6604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37</xdr:row>
      <xdr:rowOff>154412</xdr:rowOff>
    </xdr:from>
    <xdr:ext cx="467179" cy="259045"/>
    <xdr:sp macro="" textlink="">
      <xdr:nvSpPr>
        <xdr:cNvPr id="107" name="テキスト ボックス 106"/>
        <xdr:cNvSpPr txBox="1"/>
      </xdr:nvSpPr>
      <xdr:spPr>
        <a:xfrm>
          <a:off x="6136821" y="64980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141514</xdr:rowOff>
    </xdr:from>
    <xdr:to>
      <xdr:col>59</xdr:col>
      <xdr:colOff>50800</xdr:colOff>
      <xdr:row>36</xdr:row>
      <xdr:rowOff>141514</xdr:rowOff>
    </xdr:to>
    <xdr:cxnSp macro="">
      <xdr:nvCxnSpPr>
        <xdr:cNvPr id="108" name="直線コネクタ 107"/>
        <xdr:cNvCxnSpPr/>
      </xdr:nvCxnSpPr>
      <xdr:spPr>
        <a:xfrm>
          <a:off x="6604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35</xdr:row>
      <xdr:rowOff>170741</xdr:rowOff>
    </xdr:from>
    <xdr:ext cx="467179" cy="259045"/>
    <xdr:sp macro="" textlink="">
      <xdr:nvSpPr>
        <xdr:cNvPr id="109" name="テキスト ボックス 108"/>
        <xdr:cNvSpPr txBox="1"/>
      </xdr:nvSpPr>
      <xdr:spPr>
        <a:xfrm>
          <a:off x="6136821" y="617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157843</xdr:rowOff>
    </xdr:from>
    <xdr:to>
      <xdr:col>59</xdr:col>
      <xdr:colOff>50800</xdr:colOff>
      <xdr:row>34</xdr:row>
      <xdr:rowOff>157843</xdr:rowOff>
    </xdr:to>
    <xdr:cxnSp macro="">
      <xdr:nvCxnSpPr>
        <xdr:cNvPr id="110" name="直線コネクタ 109"/>
        <xdr:cNvCxnSpPr/>
      </xdr:nvCxnSpPr>
      <xdr:spPr>
        <a:xfrm>
          <a:off x="6604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34</xdr:row>
      <xdr:rowOff>15620</xdr:rowOff>
    </xdr:from>
    <xdr:ext cx="467179" cy="259045"/>
    <xdr:sp macro="" textlink="">
      <xdr:nvSpPr>
        <xdr:cNvPr id="111" name="テキスト ボックス 110"/>
        <xdr:cNvSpPr txBox="1"/>
      </xdr:nvSpPr>
      <xdr:spPr>
        <a:xfrm>
          <a:off x="6136821" y="584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2722</xdr:rowOff>
    </xdr:from>
    <xdr:to>
      <xdr:col>59</xdr:col>
      <xdr:colOff>50800</xdr:colOff>
      <xdr:row>33</xdr:row>
      <xdr:rowOff>2722</xdr:rowOff>
    </xdr:to>
    <xdr:cxnSp macro="">
      <xdr:nvCxnSpPr>
        <xdr:cNvPr id="112" name="直線コネクタ 111"/>
        <xdr:cNvCxnSpPr/>
      </xdr:nvCxnSpPr>
      <xdr:spPr>
        <a:xfrm>
          <a:off x="6604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32</xdr:row>
      <xdr:rowOff>31949</xdr:rowOff>
    </xdr:from>
    <xdr:ext cx="467179" cy="259045"/>
    <xdr:sp macro="" textlink="">
      <xdr:nvSpPr>
        <xdr:cNvPr id="113" name="テキスト ボックス 112"/>
        <xdr:cNvSpPr txBox="1"/>
      </xdr:nvSpPr>
      <xdr:spPr>
        <a:xfrm>
          <a:off x="6136821" y="551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14" name="直線コネクタ 113"/>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30</xdr:row>
      <xdr:rowOff>48277</xdr:rowOff>
    </xdr:from>
    <xdr:ext cx="467179" cy="259045"/>
    <xdr:sp macro="" textlink="">
      <xdr:nvSpPr>
        <xdr:cNvPr id="115" name="テキスト ボックス 114"/>
        <xdr:cNvSpPr txBox="1"/>
      </xdr:nvSpPr>
      <xdr:spPr>
        <a:xfrm>
          <a:off x="6136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16" name="【図書館】&#10;一人当たり面積グラフ枠"/>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33</xdr:row>
      <xdr:rowOff>61504</xdr:rowOff>
    </xdr:from>
    <xdr:to>
      <xdr:col>54</xdr:col>
      <xdr:colOff>189865</xdr:colOff>
      <xdr:row>42</xdr:row>
      <xdr:rowOff>27215</xdr:rowOff>
    </xdr:to>
    <xdr:cxnSp macro="">
      <xdr:nvCxnSpPr>
        <xdr:cNvPr id="117" name="直線コネクタ 116"/>
        <xdr:cNvCxnSpPr/>
      </xdr:nvCxnSpPr>
      <xdr:spPr>
        <a:xfrm flipV="1">
          <a:off x="10476865" y="5719354"/>
          <a:ext cx="0" cy="150876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42</xdr:row>
      <xdr:rowOff>31042</xdr:rowOff>
    </xdr:from>
    <xdr:ext cx="469744" cy="259045"/>
    <xdr:sp macro="" textlink="">
      <xdr:nvSpPr>
        <xdr:cNvPr id="118" name="【図書館】&#10;一人当たり面積最小値テキスト"/>
        <xdr:cNvSpPr txBox="1"/>
      </xdr:nvSpPr>
      <xdr:spPr>
        <a:xfrm>
          <a:off x="10515600" y="72319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42</xdr:row>
      <xdr:rowOff>27215</xdr:rowOff>
    </xdr:from>
    <xdr:to>
      <xdr:col>55</xdr:col>
      <xdr:colOff>88900</xdr:colOff>
      <xdr:row>42</xdr:row>
      <xdr:rowOff>27215</xdr:rowOff>
    </xdr:to>
    <xdr:cxnSp macro="">
      <xdr:nvCxnSpPr>
        <xdr:cNvPr id="119" name="直線コネクタ 118"/>
        <xdr:cNvCxnSpPr/>
      </xdr:nvCxnSpPr>
      <xdr:spPr>
        <a:xfrm>
          <a:off x="10388600" y="72281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32</xdr:row>
      <xdr:rowOff>8181</xdr:rowOff>
    </xdr:from>
    <xdr:ext cx="469744" cy="259045"/>
    <xdr:sp macro="" textlink="">
      <xdr:nvSpPr>
        <xdr:cNvPr id="120" name="【図書館】&#10;一人当たり面積最大値テキスト"/>
        <xdr:cNvSpPr txBox="1"/>
      </xdr:nvSpPr>
      <xdr:spPr>
        <a:xfrm>
          <a:off x="10515600" y="54945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0.482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33</xdr:row>
      <xdr:rowOff>61504</xdr:rowOff>
    </xdr:from>
    <xdr:to>
      <xdr:col>55</xdr:col>
      <xdr:colOff>88900</xdr:colOff>
      <xdr:row>33</xdr:row>
      <xdr:rowOff>61504</xdr:rowOff>
    </xdr:to>
    <xdr:cxnSp macro="">
      <xdr:nvCxnSpPr>
        <xdr:cNvPr id="121" name="直線コネクタ 120"/>
        <xdr:cNvCxnSpPr/>
      </xdr:nvCxnSpPr>
      <xdr:spPr>
        <a:xfrm>
          <a:off x="10388600" y="571935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39</xdr:row>
      <xdr:rowOff>12354</xdr:rowOff>
    </xdr:from>
    <xdr:ext cx="469744" cy="259045"/>
    <xdr:sp macro="" textlink="">
      <xdr:nvSpPr>
        <xdr:cNvPr id="122" name="【図書館】&#10;一人当たり面積平均値テキスト"/>
        <xdr:cNvSpPr txBox="1"/>
      </xdr:nvSpPr>
      <xdr:spPr>
        <a:xfrm>
          <a:off x="10515600" y="669890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39</xdr:row>
      <xdr:rowOff>160927</xdr:rowOff>
    </xdr:from>
    <xdr:to>
      <xdr:col>55</xdr:col>
      <xdr:colOff>50800</xdr:colOff>
      <xdr:row>40</xdr:row>
      <xdr:rowOff>91077</xdr:rowOff>
    </xdr:to>
    <xdr:sp macro="" textlink="">
      <xdr:nvSpPr>
        <xdr:cNvPr id="123" name="フローチャート: 判断 122"/>
        <xdr:cNvSpPr/>
      </xdr:nvSpPr>
      <xdr:spPr>
        <a:xfrm>
          <a:off x="10426700" y="68474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39</xdr:row>
      <xdr:rowOff>147865</xdr:rowOff>
    </xdr:from>
    <xdr:to>
      <xdr:col>50</xdr:col>
      <xdr:colOff>165100</xdr:colOff>
      <xdr:row>40</xdr:row>
      <xdr:rowOff>78015</xdr:rowOff>
    </xdr:to>
    <xdr:sp macro="" textlink="">
      <xdr:nvSpPr>
        <xdr:cNvPr id="124" name="フローチャート: 判断 123"/>
        <xdr:cNvSpPr/>
      </xdr:nvSpPr>
      <xdr:spPr>
        <a:xfrm>
          <a:off x="9588500" y="68344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39</xdr:row>
      <xdr:rowOff>144599</xdr:rowOff>
    </xdr:from>
    <xdr:to>
      <xdr:col>46</xdr:col>
      <xdr:colOff>38100</xdr:colOff>
      <xdr:row>40</xdr:row>
      <xdr:rowOff>74749</xdr:rowOff>
    </xdr:to>
    <xdr:sp macro="" textlink="">
      <xdr:nvSpPr>
        <xdr:cNvPr id="125" name="フローチャート: 判断 124"/>
        <xdr:cNvSpPr/>
      </xdr:nvSpPr>
      <xdr:spPr>
        <a:xfrm>
          <a:off x="8699500" y="68311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39</xdr:row>
      <xdr:rowOff>160927</xdr:rowOff>
    </xdr:from>
    <xdr:to>
      <xdr:col>41</xdr:col>
      <xdr:colOff>101600</xdr:colOff>
      <xdr:row>40</xdr:row>
      <xdr:rowOff>91077</xdr:rowOff>
    </xdr:to>
    <xdr:sp macro="" textlink="">
      <xdr:nvSpPr>
        <xdr:cNvPr id="126" name="フローチャート: 判断 125"/>
        <xdr:cNvSpPr/>
      </xdr:nvSpPr>
      <xdr:spPr>
        <a:xfrm>
          <a:off x="7810500" y="68474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39</xdr:row>
      <xdr:rowOff>125004</xdr:rowOff>
    </xdr:from>
    <xdr:to>
      <xdr:col>36</xdr:col>
      <xdr:colOff>165100</xdr:colOff>
      <xdr:row>40</xdr:row>
      <xdr:rowOff>55154</xdr:rowOff>
    </xdr:to>
    <xdr:sp macro="" textlink="">
      <xdr:nvSpPr>
        <xdr:cNvPr id="127" name="フローチャート: 判断 126"/>
        <xdr:cNvSpPr/>
      </xdr:nvSpPr>
      <xdr:spPr>
        <a:xfrm>
          <a:off x="6921500" y="68115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28" name="テキスト ボックス 127"/>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29" name="テキスト ボックス 128"/>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30" name="テキスト ボックス 129"/>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31" name="テキスト ボックス 130"/>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32" name="テキスト ボックス 131"/>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41</xdr:row>
      <xdr:rowOff>147865</xdr:rowOff>
    </xdr:from>
    <xdr:to>
      <xdr:col>55</xdr:col>
      <xdr:colOff>50800</xdr:colOff>
      <xdr:row>42</xdr:row>
      <xdr:rowOff>78015</xdr:rowOff>
    </xdr:to>
    <xdr:sp macro="" textlink="">
      <xdr:nvSpPr>
        <xdr:cNvPr id="133" name="楕円 132"/>
        <xdr:cNvSpPr/>
      </xdr:nvSpPr>
      <xdr:spPr>
        <a:xfrm>
          <a:off x="10426700" y="71773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41</xdr:row>
      <xdr:rowOff>62792</xdr:rowOff>
    </xdr:from>
    <xdr:ext cx="469744" cy="259045"/>
    <xdr:sp macro="" textlink="">
      <xdr:nvSpPr>
        <xdr:cNvPr id="134" name="【図書館】&#10;一人当たり面積該当値テキスト"/>
        <xdr:cNvSpPr txBox="1"/>
      </xdr:nvSpPr>
      <xdr:spPr>
        <a:xfrm>
          <a:off x="10515600" y="70922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41</xdr:row>
      <xdr:rowOff>151130</xdr:rowOff>
    </xdr:from>
    <xdr:to>
      <xdr:col>50</xdr:col>
      <xdr:colOff>165100</xdr:colOff>
      <xdr:row>42</xdr:row>
      <xdr:rowOff>81280</xdr:rowOff>
    </xdr:to>
    <xdr:sp macro="" textlink="">
      <xdr:nvSpPr>
        <xdr:cNvPr id="135" name="楕円 134"/>
        <xdr:cNvSpPr/>
      </xdr:nvSpPr>
      <xdr:spPr>
        <a:xfrm>
          <a:off x="9588500" y="71805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42</xdr:row>
      <xdr:rowOff>27215</xdr:rowOff>
    </xdr:from>
    <xdr:to>
      <xdr:col>55</xdr:col>
      <xdr:colOff>0</xdr:colOff>
      <xdr:row>42</xdr:row>
      <xdr:rowOff>30480</xdr:rowOff>
    </xdr:to>
    <xdr:cxnSp macro="">
      <xdr:nvCxnSpPr>
        <xdr:cNvPr id="136" name="直線コネクタ 135"/>
        <xdr:cNvCxnSpPr/>
      </xdr:nvCxnSpPr>
      <xdr:spPr>
        <a:xfrm flipV="1">
          <a:off x="9639300" y="7228115"/>
          <a:ext cx="838200" cy="32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41</xdr:row>
      <xdr:rowOff>151130</xdr:rowOff>
    </xdr:from>
    <xdr:to>
      <xdr:col>46</xdr:col>
      <xdr:colOff>38100</xdr:colOff>
      <xdr:row>42</xdr:row>
      <xdr:rowOff>81280</xdr:rowOff>
    </xdr:to>
    <xdr:sp macro="" textlink="">
      <xdr:nvSpPr>
        <xdr:cNvPr id="137" name="楕円 136"/>
        <xdr:cNvSpPr/>
      </xdr:nvSpPr>
      <xdr:spPr>
        <a:xfrm>
          <a:off x="8699500" y="71805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42</xdr:row>
      <xdr:rowOff>30480</xdr:rowOff>
    </xdr:from>
    <xdr:to>
      <xdr:col>50</xdr:col>
      <xdr:colOff>114300</xdr:colOff>
      <xdr:row>42</xdr:row>
      <xdr:rowOff>30480</xdr:rowOff>
    </xdr:to>
    <xdr:cxnSp macro="">
      <xdr:nvCxnSpPr>
        <xdr:cNvPr id="138" name="直線コネクタ 137"/>
        <xdr:cNvCxnSpPr/>
      </xdr:nvCxnSpPr>
      <xdr:spPr>
        <a:xfrm>
          <a:off x="8750300" y="723138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41</xdr:row>
      <xdr:rowOff>154396</xdr:rowOff>
    </xdr:from>
    <xdr:to>
      <xdr:col>41</xdr:col>
      <xdr:colOff>101600</xdr:colOff>
      <xdr:row>42</xdr:row>
      <xdr:rowOff>84546</xdr:rowOff>
    </xdr:to>
    <xdr:sp macro="" textlink="">
      <xdr:nvSpPr>
        <xdr:cNvPr id="139" name="楕円 138"/>
        <xdr:cNvSpPr/>
      </xdr:nvSpPr>
      <xdr:spPr>
        <a:xfrm>
          <a:off x="7810500" y="71838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42</xdr:row>
      <xdr:rowOff>30480</xdr:rowOff>
    </xdr:from>
    <xdr:to>
      <xdr:col>45</xdr:col>
      <xdr:colOff>177800</xdr:colOff>
      <xdr:row>42</xdr:row>
      <xdr:rowOff>33746</xdr:rowOff>
    </xdr:to>
    <xdr:cxnSp macro="">
      <xdr:nvCxnSpPr>
        <xdr:cNvPr id="140" name="直線コネクタ 139"/>
        <xdr:cNvCxnSpPr/>
      </xdr:nvCxnSpPr>
      <xdr:spPr>
        <a:xfrm flipV="1">
          <a:off x="7861300" y="7231380"/>
          <a:ext cx="889000" cy="32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41</xdr:row>
      <xdr:rowOff>154396</xdr:rowOff>
    </xdr:from>
    <xdr:to>
      <xdr:col>36</xdr:col>
      <xdr:colOff>165100</xdr:colOff>
      <xdr:row>42</xdr:row>
      <xdr:rowOff>84546</xdr:rowOff>
    </xdr:to>
    <xdr:sp macro="" textlink="">
      <xdr:nvSpPr>
        <xdr:cNvPr id="141" name="楕円 140"/>
        <xdr:cNvSpPr/>
      </xdr:nvSpPr>
      <xdr:spPr>
        <a:xfrm>
          <a:off x="6921500" y="71838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42</xdr:row>
      <xdr:rowOff>33746</xdr:rowOff>
    </xdr:from>
    <xdr:to>
      <xdr:col>41</xdr:col>
      <xdr:colOff>50800</xdr:colOff>
      <xdr:row>42</xdr:row>
      <xdr:rowOff>33746</xdr:rowOff>
    </xdr:to>
    <xdr:cxnSp macro="">
      <xdr:nvCxnSpPr>
        <xdr:cNvPr id="142" name="直線コネクタ 141"/>
        <xdr:cNvCxnSpPr/>
      </xdr:nvCxnSpPr>
      <xdr:spPr>
        <a:xfrm>
          <a:off x="6972300" y="7234646"/>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38</xdr:row>
      <xdr:rowOff>94542</xdr:rowOff>
    </xdr:from>
    <xdr:ext cx="469744" cy="259045"/>
    <xdr:sp macro="" textlink="">
      <xdr:nvSpPr>
        <xdr:cNvPr id="143" name="n_1aveValue【図書館】&#10;一人当たり面積"/>
        <xdr:cNvSpPr txBox="1"/>
      </xdr:nvSpPr>
      <xdr:spPr>
        <a:xfrm>
          <a:off x="9391727" y="66096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38</xdr:row>
      <xdr:rowOff>91276</xdr:rowOff>
    </xdr:from>
    <xdr:ext cx="469744" cy="259045"/>
    <xdr:sp macro="" textlink="">
      <xdr:nvSpPr>
        <xdr:cNvPr id="144" name="n_2aveValue【図書館】&#10;一人当たり面積"/>
        <xdr:cNvSpPr txBox="1"/>
      </xdr:nvSpPr>
      <xdr:spPr>
        <a:xfrm>
          <a:off x="8515427" y="66063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38</xdr:row>
      <xdr:rowOff>107604</xdr:rowOff>
    </xdr:from>
    <xdr:ext cx="469744" cy="259045"/>
    <xdr:sp macro="" textlink="">
      <xdr:nvSpPr>
        <xdr:cNvPr id="145" name="n_3aveValue【図書館】&#10;一人当たり面積"/>
        <xdr:cNvSpPr txBox="1"/>
      </xdr:nvSpPr>
      <xdr:spPr>
        <a:xfrm>
          <a:off x="7626427" y="66227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38</xdr:row>
      <xdr:rowOff>71681</xdr:rowOff>
    </xdr:from>
    <xdr:ext cx="469744" cy="259045"/>
    <xdr:sp macro="" textlink="">
      <xdr:nvSpPr>
        <xdr:cNvPr id="146" name="n_4aveValue【図書館】&#10;一人当たり面積"/>
        <xdr:cNvSpPr txBox="1"/>
      </xdr:nvSpPr>
      <xdr:spPr>
        <a:xfrm>
          <a:off x="6737427" y="65867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42</xdr:row>
      <xdr:rowOff>72407</xdr:rowOff>
    </xdr:from>
    <xdr:ext cx="469744" cy="259045"/>
    <xdr:sp macro="" textlink="">
      <xdr:nvSpPr>
        <xdr:cNvPr id="147" name="n_1mainValue【図書館】&#10;一人当たり面積"/>
        <xdr:cNvSpPr txBox="1"/>
      </xdr:nvSpPr>
      <xdr:spPr>
        <a:xfrm>
          <a:off x="9391727" y="72733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42</xdr:row>
      <xdr:rowOff>72407</xdr:rowOff>
    </xdr:from>
    <xdr:ext cx="469744" cy="259045"/>
    <xdr:sp macro="" textlink="">
      <xdr:nvSpPr>
        <xdr:cNvPr id="148" name="n_2mainValue【図書館】&#10;一人当たり面積"/>
        <xdr:cNvSpPr txBox="1"/>
      </xdr:nvSpPr>
      <xdr:spPr>
        <a:xfrm>
          <a:off x="8515427" y="72733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42</xdr:row>
      <xdr:rowOff>75673</xdr:rowOff>
    </xdr:from>
    <xdr:ext cx="469744" cy="259045"/>
    <xdr:sp macro="" textlink="">
      <xdr:nvSpPr>
        <xdr:cNvPr id="149" name="n_3mainValue【図書館】&#10;一人当たり面積"/>
        <xdr:cNvSpPr txBox="1"/>
      </xdr:nvSpPr>
      <xdr:spPr>
        <a:xfrm>
          <a:off x="7626427" y="72765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42</xdr:row>
      <xdr:rowOff>75673</xdr:rowOff>
    </xdr:from>
    <xdr:ext cx="469744" cy="259045"/>
    <xdr:sp macro="" textlink="">
      <xdr:nvSpPr>
        <xdr:cNvPr id="150" name="n_4mainValue【図書館】&#10;一人当たり面積"/>
        <xdr:cNvSpPr txBox="1"/>
      </xdr:nvSpPr>
      <xdr:spPr>
        <a:xfrm>
          <a:off x="6737427" y="72765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51" name="正方形/長方形 150"/>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52" name="正方形/長方形 151"/>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53" name="正方形/長方形 152"/>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54" name="正方形/長方形 153"/>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55" name="正方形/長方形 154"/>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56" name="正方形/長方形 155"/>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山形県平均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57" name="正方形/長方形 156"/>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58" name="正方形/長方形 157"/>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59" name="テキスト ボックス 158"/>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60" name="直線コネクタ 159"/>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65</xdr:row>
      <xdr:rowOff>143527</xdr:rowOff>
    </xdr:from>
    <xdr:ext cx="467179" cy="259045"/>
    <xdr:sp macro="" textlink="">
      <xdr:nvSpPr>
        <xdr:cNvPr id="161" name="テキスト ボックス 160"/>
        <xdr:cNvSpPr txBox="1"/>
      </xdr:nvSpPr>
      <xdr:spPr>
        <a:xfrm>
          <a:off x="294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76200</xdr:rowOff>
    </xdr:from>
    <xdr:to>
      <xdr:col>28</xdr:col>
      <xdr:colOff>114300</xdr:colOff>
      <xdr:row>64</xdr:row>
      <xdr:rowOff>76200</xdr:rowOff>
    </xdr:to>
    <xdr:cxnSp macro="">
      <xdr:nvCxnSpPr>
        <xdr:cNvPr id="162" name="直線コネクタ 161"/>
        <xdr:cNvCxnSpPr/>
      </xdr:nvCxnSpPr>
      <xdr:spPr>
        <a:xfrm>
          <a:off x="762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63</xdr:row>
      <xdr:rowOff>105427</xdr:rowOff>
    </xdr:from>
    <xdr:ext cx="467179" cy="259045"/>
    <xdr:sp macro="" textlink="">
      <xdr:nvSpPr>
        <xdr:cNvPr id="163" name="テキスト ボックス 162"/>
        <xdr:cNvSpPr txBox="1"/>
      </xdr:nvSpPr>
      <xdr:spPr>
        <a:xfrm>
          <a:off x="294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38100</xdr:rowOff>
    </xdr:from>
    <xdr:to>
      <xdr:col>28</xdr:col>
      <xdr:colOff>114300</xdr:colOff>
      <xdr:row>62</xdr:row>
      <xdr:rowOff>38100</xdr:rowOff>
    </xdr:to>
    <xdr:cxnSp macro="">
      <xdr:nvCxnSpPr>
        <xdr:cNvPr id="164" name="直線コネクタ 163"/>
        <xdr:cNvCxnSpPr/>
      </xdr:nvCxnSpPr>
      <xdr:spPr>
        <a:xfrm>
          <a:off x="762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61</xdr:row>
      <xdr:rowOff>67327</xdr:rowOff>
    </xdr:from>
    <xdr:ext cx="403059" cy="259045"/>
    <xdr:sp macro="" textlink="">
      <xdr:nvSpPr>
        <xdr:cNvPr id="165" name="テキスト ボックス 164"/>
        <xdr:cNvSpPr txBox="1"/>
      </xdr:nvSpPr>
      <xdr:spPr>
        <a:xfrm>
          <a:off x="358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0</xdr:rowOff>
    </xdr:from>
    <xdr:to>
      <xdr:col>28</xdr:col>
      <xdr:colOff>114300</xdr:colOff>
      <xdr:row>60</xdr:row>
      <xdr:rowOff>0</xdr:rowOff>
    </xdr:to>
    <xdr:cxnSp macro="">
      <xdr:nvCxnSpPr>
        <xdr:cNvPr id="166" name="直線コネクタ 165"/>
        <xdr:cNvCxnSpPr/>
      </xdr:nvCxnSpPr>
      <xdr:spPr>
        <a:xfrm>
          <a:off x="762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59</xdr:row>
      <xdr:rowOff>29227</xdr:rowOff>
    </xdr:from>
    <xdr:ext cx="403059" cy="259045"/>
    <xdr:sp macro="" textlink="">
      <xdr:nvSpPr>
        <xdr:cNvPr id="167" name="テキスト ボックス 166"/>
        <xdr:cNvSpPr txBox="1"/>
      </xdr:nvSpPr>
      <xdr:spPr>
        <a:xfrm>
          <a:off x="358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133350</xdr:rowOff>
    </xdr:from>
    <xdr:to>
      <xdr:col>28</xdr:col>
      <xdr:colOff>114300</xdr:colOff>
      <xdr:row>57</xdr:row>
      <xdr:rowOff>133350</xdr:rowOff>
    </xdr:to>
    <xdr:cxnSp macro="">
      <xdr:nvCxnSpPr>
        <xdr:cNvPr id="168" name="直線コネクタ 167"/>
        <xdr:cNvCxnSpPr/>
      </xdr:nvCxnSpPr>
      <xdr:spPr>
        <a:xfrm>
          <a:off x="762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162577</xdr:rowOff>
    </xdr:from>
    <xdr:ext cx="403059" cy="259045"/>
    <xdr:sp macro="" textlink="">
      <xdr:nvSpPr>
        <xdr:cNvPr id="169" name="テキスト ボックス 168"/>
        <xdr:cNvSpPr txBox="1"/>
      </xdr:nvSpPr>
      <xdr:spPr>
        <a:xfrm>
          <a:off x="358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95250</xdr:rowOff>
    </xdr:from>
    <xdr:to>
      <xdr:col>28</xdr:col>
      <xdr:colOff>114300</xdr:colOff>
      <xdr:row>55</xdr:row>
      <xdr:rowOff>95250</xdr:rowOff>
    </xdr:to>
    <xdr:cxnSp macro="">
      <xdr:nvCxnSpPr>
        <xdr:cNvPr id="170" name="直線コネクタ 169"/>
        <xdr:cNvCxnSpPr/>
      </xdr:nvCxnSpPr>
      <xdr:spPr>
        <a:xfrm>
          <a:off x="762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54</xdr:row>
      <xdr:rowOff>124477</xdr:rowOff>
    </xdr:from>
    <xdr:ext cx="403059" cy="259045"/>
    <xdr:sp macro="" textlink="">
      <xdr:nvSpPr>
        <xdr:cNvPr id="171" name="テキスト ボックス 170"/>
        <xdr:cNvSpPr txBox="1"/>
      </xdr:nvSpPr>
      <xdr:spPr>
        <a:xfrm>
          <a:off x="358941" y="938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72" name="直線コネクタ 171"/>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52</xdr:row>
      <xdr:rowOff>86377</xdr:rowOff>
    </xdr:from>
    <xdr:ext cx="338939" cy="259045"/>
    <xdr:sp macro="" textlink="">
      <xdr:nvSpPr>
        <xdr:cNvPr id="173" name="テキスト ボックス 172"/>
        <xdr:cNvSpPr txBox="1"/>
      </xdr:nvSpPr>
      <xdr:spPr>
        <a:xfrm>
          <a:off x="423061" y="900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152400</xdr:colOff>
      <xdr:row>66</xdr:row>
      <xdr:rowOff>114300</xdr:rowOff>
    </xdr:to>
    <xdr:sp macro="" textlink="">
      <xdr:nvSpPr>
        <xdr:cNvPr id="174" name="【体育館・プール】&#10;有形固定資産減価償却率グラフ枠"/>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55</xdr:row>
      <xdr:rowOff>133350</xdr:rowOff>
    </xdr:from>
    <xdr:to>
      <xdr:col>24</xdr:col>
      <xdr:colOff>62865</xdr:colOff>
      <xdr:row>64</xdr:row>
      <xdr:rowOff>76200</xdr:rowOff>
    </xdr:to>
    <xdr:cxnSp macro="">
      <xdr:nvCxnSpPr>
        <xdr:cNvPr id="175" name="直線コネクタ 174"/>
        <xdr:cNvCxnSpPr/>
      </xdr:nvCxnSpPr>
      <xdr:spPr>
        <a:xfrm flipV="1">
          <a:off x="4634865" y="9563100"/>
          <a:ext cx="0" cy="14859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64</xdr:row>
      <xdr:rowOff>80027</xdr:rowOff>
    </xdr:from>
    <xdr:ext cx="469744" cy="259045"/>
    <xdr:sp macro="" textlink="">
      <xdr:nvSpPr>
        <xdr:cNvPr id="176" name="【体育館・プール】&#10;有形固定資産減価償却率最小値テキスト"/>
        <xdr:cNvSpPr txBox="1"/>
      </xdr:nvSpPr>
      <xdr:spPr>
        <a:xfrm>
          <a:off x="4673600" y="11052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64</xdr:row>
      <xdr:rowOff>76200</xdr:rowOff>
    </xdr:from>
    <xdr:to>
      <xdr:col>24</xdr:col>
      <xdr:colOff>152400</xdr:colOff>
      <xdr:row>64</xdr:row>
      <xdr:rowOff>76200</xdr:rowOff>
    </xdr:to>
    <xdr:cxnSp macro="">
      <xdr:nvCxnSpPr>
        <xdr:cNvPr id="177" name="直線コネクタ 176"/>
        <xdr:cNvCxnSpPr/>
      </xdr:nvCxnSpPr>
      <xdr:spPr>
        <a:xfrm>
          <a:off x="4546600" y="1104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54</xdr:row>
      <xdr:rowOff>80027</xdr:rowOff>
    </xdr:from>
    <xdr:ext cx="405111" cy="259045"/>
    <xdr:sp macro="" textlink="">
      <xdr:nvSpPr>
        <xdr:cNvPr id="178" name="【体育館・プール】&#10;有形固定資産減価償却率最大値テキスト"/>
        <xdr:cNvSpPr txBox="1"/>
      </xdr:nvSpPr>
      <xdr:spPr>
        <a:xfrm>
          <a:off x="4673600" y="93383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55</xdr:row>
      <xdr:rowOff>133350</xdr:rowOff>
    </xdr:from>
    <xdr:to>
      <xdr:col>24</xdr:col>
      <xdr:colOff>152400</xdr:colOff>
      <xdr:row>55</xdr:row>
      <xdr:rowOff>133350</xdr:rowOff>
    </xdr:to>
    <xdr:cxnSp macro="">
      <xdr:nvCxnSpPr>
        <xdr:cNvPr id="179" name="直線コネクタ 178"/>
        <xdr:cNvCxnSpPr/>
      </xdr:nvCxnSpPr>
      <xdr:spPr>
        <a:xfrm>
          <a:off x="4546600" y="9563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60</xdr:row>
      <xdr:rowOff>131462</xdr:rowOff>
    </xdr:from>
    <xdr:ext cx="405111" cy="259045"/>
    <xdr:sp macro="" textlink="">
      <xdr:nvSpPr>
        <xdr:cNvPr id="180" name="【体育館・プール】&#10;有形固定資産減価償却率平均値テキスト"/>
        <xdr:cNvSpPr txBox="1"/>
      </xdr:nvSpPr>
      <xdr:spPr>
        <a:xfrm>
          <a:off x="4673600" y="1041846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60</xdr:row>
      <xdr:rowOff>153035</xdr:rowOff>
    </xdr:from>
    <xdr:to>
      <xdr:col>24</xdr:col>
      <xdr:colOff>114300</xdr:colOff>
      <xdr:row>61</xdr:row>
      <xdr:rowOff>83185</xdr:rowOff>
    </xdr:to>
    <xdr:sp macro="" textlink="">
      <xdr:nvSpPr>
        <xdr:cNvPr id="181" name="フローチャート: 判断 180"/>
        <xdr:cNvSpPr/>
      </xdr:nvSpPr>
      <xdr:spPr>
        <a:xfrm>
          <a:off x="4584700" y="104400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60</xdr:row>
      <xdr:rowOff>84455</xdr:rowOff>
    </xdr:from>
    <xdr:to>
      <xdr:col>20</xdr:col>
      <xdr:colOff>38100</xdr:colOff>
      <xdr:row>61</xdr:row>
      <xdr:rowOff>14605</xdr:rowOff>
    </xdr:to>
    <xdr:sp macro="" textlink="">
      <xdr:nvSpPr>
        <xdr:cNvPr id="182" name="フローチャート: 判断 181"/>
        <xdr:cNvSpPr/>
      </xdr:nvSpPr>
      <xdr:spPr>
        <a:xfrm>
          <a:off x="3746500" y="103714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60</xdr:row>
      <xdr:rowOff>53975</xdr:rowOff>
    </xdr:from>
    <xdr:to>
      <xdr:col>15</xdr:col>
      <xdr:colOff>101600</xdr:colOff>
      <xdr:row>60</xdr:row>
      <xdr:rowOff>155575</xdr:rowOff>
    </xdr:to>
    <xdr:sp macro="" textlink="">
      <xdr:nvSpPr>
        <xdr:cNvPr id="183" name="フローチャート: 判断 182"/>
        <xdr:cNvSpPr/>
      </xdr:nvSpPr>
      <xdr:spPr>
        <a:xfrm>
          <a:off x="2857500" y="103409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60</xdr:row>
      <xdr:rowOff>128270</xdr:rowOff>
    </xdr:from>
    <xdr:to>
      <xdr:col>10</xdr:col>
      <xdr:colOff>165100</xdr:colOff>
      <xdr:row>61</xdr:row>
      <xdr:rowOff>58420</xdr:rowOff>
    </xdr:to>
    <xdr:sp macro="" textlink="">
      <xdr:nvSpPr>
        <xdr:cNvPr id="184" name="フローチャート: 判断 183"/>
        <xdr:cNvSpPr/>
      </xdr:nvSpPr>
      <xdr:spPr>
        <a:xfrm>
          <a:off x="1968500" y="104152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60</xdr:row>
      <xdr:rowOff>90170</xdr:rowOff>
    </xdr:from>
    <xdr:to>
      <xdr:col>6</xdr:col>
      <xdr:colOff>38100</xdr:colOff>
      <xdr:row>61</xdr:row>
      <xdr:rowOff>20320</xdr:rowOff>
    </xdr:to>
    <xdr:sp macro="" textlink="">
      <xdr:nvSpPr>
        <xdr:cNvPr id="185" name="フローチャート: 判断 184"/>
        <xdr:cNvSpPr/>
      </xdr:nvSpPr>
      <xdr:spPr>
        <a:xfrm>
          <a:off x="1079500" y="103771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86" name="テキスト ボックス 185"/>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87" name="テキスト ボックス 186"/>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88" name="テキスト ボックス 187"/>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89" name="テキスト ボックス 188"/>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90" name="テキスト ボックス 189"/>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58</xdr:row>
      <xdr:rowOff>71120</xdr:rowOff>
    </xdr:from>
    <xdr:to>
      <xdr:col>24</xdr:col>
      <xdr:colOff>114300</xdr:colOff>
      <xdr:row>59</xdr:row>
      <xdr:rowOff>1270</xdr:rowOff>
    </xdr:to>
    <xdr:sp macro="" textlink="">
      <xdr:nvSpPr>
        <xdr:cNvPr id="191" name="楕円 190"/>
        <xdr:cNvSpPr/>
      </xdr:nvSpPr>
      <xdr:spPr>
        <a:xfrm>
          <a:off x="4584700" y="100152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57</xdr:row>
      <xdr:rowOff>93997</xdr:rowOff>
    </xdr:from>
    <xdr:ext cx="405111" cy="259045"/>
    <xdr:sp macro="" textlink="">
      <xdr:nvSpPr>
        <xdr:cNvPr id="192" name="【体育館・プール】&#10;有形固定資産減価償却率該当値テキスト"/>
        <xdr:cNvSpPr txBox="1"/>
      </xdr:nvSpPr>
      <xdr:spPr>
        <a:xfrm>
          <a:off x="4673600" y="98666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58</xdr:row>
      <xdr:rowOff>15875</xdr:rowOff>
    </xdr:from>
    <xdr:to>
      <xdr:col>20</xdr:col>
      <xdr:colOff>38100</xdr:colOff>
      <xdr:row>58</xdr:row>
      <xdr:rowOff>117475</xdr:rowOff>
    </xdr:to>
    <xdr:sp macro="" textlink="">
      <xdr:nvSpPr>
        <xdr:cNvPr id="193" name="楕円 192"/>
        <xdr:cNvSpPr/>
      </xdr:nvSpPr>
      <xdr:spPr>
        <a:xfrm>
          <a:off x="3746500" y="99599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58</xdr:row>
      <xdr:rowOff>66675</xdr:rowOff>
    </xdr:from>
    <xdr:to>
      <xdr:col>24</xdr:col>
      <xdr:colOff>63500</xdr:colOff>
      <xdr:row>58</xdr:row>
      <xdr:rowOff>121920</xdr:rowOff>
    </xdr:to>
    <xdr:cxnSp macro="">
      <xdr:nvCxnSpPr>
        <xdr:cNvPr id="194" name="直線コネクタ 193"/>
        <xdr:cNvCxnSpPr/>
      </xdr:nvCxnSpPr>
      <xdr:spPr>
        <a:xfrm>
          <a:off x="3797300" y="10010775"/>
          <a:ext cx="838200" cy="552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57</xdr:row>
      <xdr:rowOff>133985</xdr:rowOff>
    </xdr:from>
    <xdr:to>
      <xdr:col>15</xdr:col>
      <xdr:colOff>101600</xdr:colOff>
      <xdr:row>58</xdr:row>
      <xdr:rowOff>64135</xdr:rowOff>
    </xdr:to>
    <xdr:sp macro="" textlink="">
      <xdr:nvSpPr>
        <xdr:cNvPr id="195" name="楕円 194"/>
        <xdr:cNvSpPr/>
      </xdr:nvSpPr>
      <xdr:spPr>
        <a:xfrm>
          <a:off x="2857500" y="99066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58</xdr:row>
      <xdr:rowOff>13335</xdr:rowOff>
    </xdr:from>
    <xdr:to>
      <xdr:col>19</xdr:col>
      <xdr:colOff>177800</xdr:colOff>
      <xdr:row>58</xdr:row>
      <xdr:rowOff>66675</xdr:rowOff>
    </xdr:to>
    <xdr:cxnSp macro="">
      <xdr:nvCxnSpPr>
        <xdr:cNvPr id="196" name="直線コネクタ 195"/>
        <xdr:cNvCxnSpPr/>
      </xdr:nvCxnSpPr>
      <xdr:spPr>
        <a:xfrm>
          <a:off x="2908300" y="9957435"/>
          <a:ext cx="889000" cy="533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62</xdr:row>
      <xdr:rowOff>4445</xdr:rowOff>
    </xdr:from>
    <xdr:to>
      <xdr:col>10</xdr:col>
      <xdr:colOff>165100</xdr:colOff>
      <xdr:row>62</xdr:row>
      <xdr:rowOff>106045</xdr:rowOff>
    </xdr:to>
    <xdr:sp macro="" textlink="">
      <xdr:nvSpPr>
        <xdr:cNvPr id="197" name="楕円 196"/>
        <xdr:cNvSpPr/>
      </xdr:nvSpPr>
      <xdr:spPr>
        <a:xfrm>
          <a:off x="1968500" y="106343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58</xdr:row>
      <xdr:rowOff>13335</xdr:rowOff>
    </xdr:from>
    <xdr:to>
      <xdr:col>15</xdr:col>
      <xdr:colOff>50800</xdr:colOff>
      <xdr:row>62</xdr:row>
      <xdr:rowOff>55245</xdr:rowOff>
    </xdr:to>
    <xdr:cxnSp macro="">
      <xdr:nvCxnSpPr>
        <xdr:cNvPr id="198" name="直線コネクタ 197"/>
        <xdr:cNvCxnSpPr/>
      </xdr:nvCxnSpPr>
      <xdr:spPr>
        <a:xfrm flipV="1">
          <a:off x="2019300" y="9957435"/>
          <a:ext cx="889000" cy="7277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62</xdr:row>
      <xdr:rowOff>42545</xdr:rowOff>
    </xdr:from>
    <xdr:to>
      <xdr:col>6</xdr:col>
      <xdr:colOff>38100</xdr:colOff>
      <xdr:row>62</xdr:row>
      <xdr:rowOff>144145</xdr:rowOff>
    </xdr:to>
    <xdr:sp macro="" textlink="">
      <xdr:nvSpPr>
        <xdr:cNvPr id="199" name="楕円 198"/>
        <xdr:cNvSpPr/>
      </xdr:nvSpPr>
      <xdr:spPr>
        <a:xfrm>
          <a:off x="1079500" y="106724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62</xdr:row>
      <xdr:rowOff>55245</xdr:rowOff>
    </xdr:from>
    <xdr:to>
      <xdr:col>10</xdr:col>
      <xdr:colOff>114300</xdr:colOff>
      <xdr:row>62</xdr:row>
      <xdr:rowOff>93345</xdr:rowOff>
    </xdr:to>
    <xdr:cxnSp macro="">
      <xdr:nvCxnSpPr>
        <xdr:cNvPr id="200" name="直線コネクタ 199"/>
        <xdr:cNvCxnSpPr/>
      </xdr:nvCxnSpPr>
      <xdr:spPr>
        <a:xfrm flipV="1">
          <a:off x="1130300" y="10685145"/>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61</xdr:row>
      <xdr:rowOff>5732</xdr:rowOff>
    </xdr:from>
    <xdr:ext cx="405111" cy="259045"/>
    <xdr:sp macro="" textlink="">
      <xdr:nvSpPr>
        <xdr:cNvPr id="201" name="n_1aveValue【体育館・プール】&#10;有形固定資産減価償却率"/>
        <xdr:cNvSpPr txBox="1"/>
      </xdr:nvSpPr>
      <xdr:spPr>
        <a:xfrm>
          <a:off x="3582044" y="104641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60</xdr:row>
      <xdr:rowOff>146702</xdr:rowOff>
    </xdr:from>
    <xdr:ext cx="405111" cy="259045"/>
    <xdr:sp macro="" textlink="">
      <xdr:nvSpPr>
        <xdr:cNvPr id="202" name="n_2aveValue【体育館・プール】&#10;有形固定資産減価償却率"/>
        <xdr:cNvSpPr txBox="1"/>
      </xdr:nvSpPr>
      <xdr:spPr>
        <a:xfrm>
          <a:off x="2705744" y="104337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59</xdr:row>
      <xdr:rowOff>74947</xdr:rowOff>
    </xdr:from>
    <xdr:ext cx="405111" cy="259045"/>
    <xdr:sp macro="" textlink="">
      <xdr:nvSpPr>
        <xdr:cNvPr id="203" name="n_3aveValue【体育館・プール】&#10;有形固定資産減価償却率"/>
        <xdr:cNvSpPr txBox="1"/>
      </xdr:nvSpPr>
      <xdr:spPr>
        <a:xfrm>
          <a:off x="1816744" y="101904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59</xdr:row>
      <xdr:rowOff>36847</xdr:rowOff>
    </xdr:from>
    <xdr:ext cx="405111" cy="259045"/>
    <xdr:sp macro="" textlink="">
      <xdr:nvSpPr>
        <xdr:cNvPr id="204" name="n_4aveValue【体育館・プール】&#10;有形固定資産減価償却率"/>
        <xdr:cNvSpPr txBox="1"/>
      </xdr:nvSpPr>
      <xdr:spPr>
        <a:xfrm>
          <a:off x="927744" y="101523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56</xdr:row>
      <xdr:rowOff>134002</xdr:rowOff>
    </xdr:from>
    <xdr:ext cx="405111" cy="259045"/>
    <xdr:sp macro="" textlink="">
      <xdr:nvSpPr>
        <xdr:cNvPr id="205" name="n_1mainValue【体育館・プール】&#10;有形固定資産減価償却率"/>
        <xdr:cNvSpPr txBox="1"/>
      </xdr:nvSpPr>
      <xdr:spPr>
        <a:xfrm>
          <a:off x="3582044" y="97352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56</xdr:row>
      <xdr:rowOff>80662</xdr:rowOff>
    </xdr:from>
    <xdr:ext cx="405111" cy="259045"/>
    <xdr:sp macro="" textlink="">
      <xdr:nvSpPr>
        <xdr:cNvPr id="206" name="n_2mainValue【体育館・プール】&#10;有形固定資産減価償却率"/>
        <xdr:cNvSpPr txBox="1"/>
      </xdr:nvSpPr>
      <xdr:spPr>
        <a:xfrm>
          <a:off x="2705744" y="96818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62</xdr:row>
      <xdr:rowOff>97172</xdr:rowOff>
    </xdr:from>
    <xdr:ext cx="405111" cy="259045"/>
    <xdr:sp macro="" textlink="">
      <xdr:nvSpPr>
        <xdr:cNvPr id="207" name="n_3mainValue【体育館・プール】&#10;有形固定資産減価償却率"/>
        <xdr:cNvSpPr txBox="1"/>
      </xdr:nvSpPr>
      <xdr:spPr>
        <a:xfrm>
          <a:off x="1816744" y="107270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62</xdr:row>
      <xdr:rowOff>135272</xdr:rowOff>
    </xdr:from>
    <xdr:ext cx="405111" cy="259045"/>
    <xdr:sp macro="" textlink="">
      <xdr:nvSpPr>
        <xdr:cNvPr id="208" name="n_4mainValue【体育館・プール】&#10;有形固定資産減価償却率"/>
        <xdr:cNvSpPr txBox="1"/>
      </xdr:nvSpPr>
      <xdr:spPr>
        <a:xfrm>
          <a:off x="927744" y="107651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209" name="正方形/長方形 208"/>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210" name="正方形/長方形 209"/>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211" name="正方形/長方形 210"/>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212" name="正方形/長方形 211"/>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213" name="正方形/長方形 212"/>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214" name="正方形/長方形 213"/>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山形県平均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215" name="正方形/長方形 214"/>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216" name="正方形/長方形 215"/>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217" name="テキスト ボックス 216"/>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218" name="直線コネクタ 217"/>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63</xdr:row>
      <xdr:rowOff>57150</xdr:rowOff>
    </xdr:from>
    <xdr:to>
      <xdr:col>59</xdr:col>
      <xdr:colOff>50800</xdr:colOff>
      <xdr:row>63</xdr:row>
      <xdr:rowOff>57150</xdr:rowOff>
    </xdr:to>
    <xdr:cxnSp macro="">
      <xdr:nvCxnSpPr>
        <xdr:cNvPr id="219" name="直線コネクタ 218"/>
        <xdr:cNvCxnSpPr/>
      </xdr:nvCxnSpPr>
      <xdr:spPr>
        <a:xfrm>
          <a:off x="6604000" y="1085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62</xdr:row>
      <xdr:rowOff>86377</xdr:rowOff>
    </xdr:from>
    <xdr:ext cx="467179" cy="259045"/>
    <xdr:sp macro="" textlink="">
      <xdr:nvSpPr>
        <xdr:cNvPr id="220" name="テキスト ボックス 219"/>
        <xdr:cNvSpPr txBox="1"/>
      </xdr:nvSpPr>
      <xdr:spPr>
        <a:xfrm>
          <a:off x="6136821" y="10716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0</xdr:rowOff>
    </xdr:from>
    <xdr:to>
      <xdr:col>59</xdr:col>
      <xdr:colOff>50800</xdr:colOff>
      <xdr:row>60</xdr:row>
      <xdr:rowOff>0</xdr:rowOff>
    </xdr:to>
    <xdr:cxnSp macro="">
      <xdr:nvCxnSpPr>
        <xdr:cNvPr id="221" name="直線コネクタ 220"/>
        <xdr:cNvCxnSpPr/>
      </xdr:nvCxnSpPr>
      <xdr:spPr>
        <a:xfrm>
          <a:off x="6604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59</xdr:row>
      <xdr:rowOff>29227</xdr:rowOff>
    </xdr:from>
    <xdr:ext cx="467179" cy="259045"/>
    <xdr:sp macro="" textlink="">
      <xdr:nvSpPr>
        <xdr:cNvPr id="222" name="テキスト ボックス 221"/>
        <xdr:cNvSpPr txBox="1"/>
      </xdr:nvSpPr>
      <xdr:spPr>
        <a:xfrm>
          <a:off x="6136821"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114300</xdr:rowOff>
    </xdr:from>
    <xdr:to>
      <xdr:col>59</xdr:col>
      <xdr:colOff>50800</xdr:colOff>
      <xdr:row>56</xdr:row>
      <xdr:rowOff>114300</xdr:rowOff>
    </xdr:to>
    <xdr:cxnSp macro="">
      <xdr:nvCxnSpPr>
        <xdr:cNvPr id="223" name="直線コネクタ 222"/>
        <xdr:cNvCxnSpPr/>
      </xdr:nvCxnSpPr>
      <xdr:spPr>
        <a:xfrm>
          <a:off x="6604000" y="971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55</xdr:row>
      <xdr:rowOff>143527</xdr:rowOff>
    </xdr:from>
    <xdr:ext cx="467179" cy="259045"/>
    <xdr:sp macro="" textlink="">
      <xdr:nvSpPr>
        <xdr:cNvPr id="224" name="テキスト ボックス 223"/>
        <xdr:cNvSpPr txBox="1"/>
      </xdr:nvSpPr>
      <xdr:spPr>
        <a:xfrm>
          <a:off x="6136821" y="9573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25" name="直線コネクタ 224"/>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52</xdr:row>
      <xdr:rowOff>86377</xdr:rowOff>
    </xdr:from>
    <xdr:ext cx="467179" cy="259045"/>
    <xdr:sp macro="" textlink="">
      <xdr:nvSpPr>
        <xdr:cNvPr id="226" name="テキスト ボックス 225"/>
        <xdr:cNvSpPr txBox="1"/>
      </xdr:nvSpPr>
      <xdr:spPr>
        <a:xfrm>
          <a:off x="6136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27" name="【体育館・プール】&#10;一人当たり面積グラフ枠"/>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55</xdr:row>
      <xdr:rowOff>149733</xdr:rowOff>
    </xdr:from>
    <xdr:to>
      <xdr:col>54</xdr:col>
      <xdr:colOff>189865</xdr:colOff>
      <xdr:row>62</xdr:row>
      <xdr:rowOff>160592</xdr:rowOff>
    </xdr:to>
    <xdr:cxnSp macro="">
      <xdr:nvCxnSpPr>
        <xdr:cNvPr id="228" name="直線コネクタ 227"/>
        <xdr:cNvCxnSpPr/>
      </xdr:nvCxnSpPr>
      <xdr:spPr>
        <a:xfrm flipV="1">
          <a:off x="10476865" y="9579483"/>
          <a:ext cx="0" cy="121100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62</xdr:row>
      <xdr:rowOff>164419</xdr:rowOff>
    </xdr:from>
    <xdr:ext cx="469744" cy="259045"/>
    <xdr:sp macro="" textlink="">
      <xdr:nvSpPr>
        <xdr:cNvPr id="229" name="【体育館・プール】&#10;一人当たり面積最小値テキスト"/>
        <xdr:cNvSpPr txBox="1"/>
      </xdr:nvSpPr>
      <xdr:spPr>
        <a:xfrm>
          <a:off x="10515600" y="107943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62</xdr:row>
      <xdr:rowOff>160592</xdr:rowOff>
    </xdr:from>
    <xdr:to>
      <xdr:col>55</xdr:col>
      <xdr:colOff>88900</xdr:colOff>
      <xdr:row>62</xdr:row>
      <xdr:rowOff>160592</xdr:rowOff>
    </xdr:to>
    <xdr:cxnSp macro="">
      <xdr:nvCxnSpPr>
        <xdr:cNvPr id="230" name="直線コネクタ 229"/>
        <xdr:cNvCxnSpPr/>
      </xdr:nvCxnSpPr>
      <xdr:spPr>
        <a:xfrm>
          <a:off x="10388600" y="107904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54</xdr:row>
      <xdr:rowOff>96410</xdr:rowOff>
    </xdr:from>
    <xdr:ext cx="469744" cy="259045"/>
    <xdr:sp macro="" textlink="">
      <xdr:nvSpPr>
        <xdr:cNvPr id="231" name="【体育館・プール】&#10;一人当たり面積最大値テキスト"/>
        <xdr:cNvSpPr txBox="1"/>
      </xdr:nvSpPr>
      <xdr:spPr>
        <a:xfrm>
          <a:off x="10515600" y="93547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55</xdr:row>
      <xdr:rowOff>149733</xdr:rowOff>
    </xdr:from>
    <xdr:to>
      <xdr:col>55</xdr:col>
      <xdr:colOff>88900</xdr:colOff>
      <xdr:row>55</xdr:row>
      <xdr:rowOff>149733</xdr:rowOff>
    </xdr:to>
    <xdr:cxnSp macro="">
      <xdr:nvCxnSpPr>
        <xdr:cNvPr id="232" name="直線コネクタ 231"/>
        <xdr:cNvCxnSpPr/>
      </xdr:nvCxnSpPr>
      <xdr:spPr>
        <a:xfrm>
          <a:off x="10388600" y="95794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60</xdr:row>
      <xdr:rowOff>163085</xdr:rowOff>
    </xdr:from>
    <xdr:ext cx="469744" cy="259045"/>
    <xdr:sp macro="" textlink="">
      <xdr:nvSpPr>
        <xdr:cNvPr id="233" name="【体育館・プール】&#10;一人当たり面積平均値テキスト"/>
        <xdr:cNvSpPr txBox="1"/>
      </xdr:nvSpPr>
      <xdr:spPr>
        <a:xfrm>
          <a:off x="10515600" y="1045008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0.588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61</xdr:row>
      <xdr:rowOff>13208</xdr:rowOff>
    </xdr:from>
    <xdr:to>
      <xdr:col>55</xdr:col>
      <xdr:colOff>50800</xdr:colOff>
      <xdr:row>61</xdr:row>
      <xdr:rowOff>114808</xdr:rowOff>
    </xdr:to>
    <xdr:sp macro="" textlink="">
      <xdr:nvSpPr>
        <xdr:cNvPr id="234" name="フローチャート: 判断 233"/>
        <xdr:cNvSpPr/>
      </xdr:nvSpPr>
      <xdr:spPr>
        <a:xfrm>
          <a:off x="10426700" y="104716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61</xdr:row>
      <xdr:rowOff>36640</xdr:rowOff>
    </xdr:from>
    <xdr:to>
      <xdr:col>50</xdr:col>
      <xdr:colOff>165100</xdr:colOff>
      <xdr:row>61</xdr:row>
      <xdr:rowOff>138240</xdr:rowOff>
    </xdr:to>
    <xdr:sp macro="" textlink="">
      <xdr:nvSpPr>
        <xdr:cNvPr id="235" name="フローチャート: 判断 234"/>
        <xdr:cNvSpPr/>
      </xdr:nvSpPr>
      <xdr:spPr>
        <a:xfrm>
          <a:off x="9588500" y="104950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61</xdr:row>
      <xdr:rowOff>44641</xdr:rowOff>
    </xdr:from>
    <xdr:to>
      <xdr:col>46</xdr:col>
      <xdr:colOff>38100</xdr:colOff>
      <xdr:row>61</xdr:row>
      <xdr:rowOff>146241</xdr:rowOff>
    </xdr:to>
    <xdr:sp macro="" textlink="">
      <xdr:nvSpPr>
        <xdr:cNvPr id="236" name="フローチャート: 判断 235"/>
        <xdr:cNvSpPr/>
      </xdr:nvSpPr>
      <xdr:spPr>
        <a:xfrm>
          <a:off x="8699500" y="105030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60</xdr:row>
      <xdr:rowOff>124079</xdr:rowOff>
    </xdr:from>
    <xdr:to>
      <xdr:col>41</xdr:col>
      <xdr:colOff>101600</xdr:colOff>
      <xdr:row>61</xdr:row>
      <xdr:rowOff>54229</xdr:rowOff>
    </xdr:to>
    <xdr:sp macro="" textlink="">
      <xdr:nvSpPr>
        <xdr:cNvPr id="237" name="フローチャート: 判断 236"/>
        <xdr:cNvSpPr/>
      </xdr:nvSpPr>
      <xdr:spPr>
        <a:xfrm>
          <a:off x="7810500" y="104110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61</xdr:row>
      <xdr:rowOff>59499</xdr:rowOff>
    </xdr:from>
    <xdr:to>
      <xdr:col>36</xdr:col>
      <xdr:colOff>165100</xdr:colOff>
      <xdr:row>61</xdr:row>
      <xdr:rowOff>161099</xdr:rowOff>
    </xdr:to>
    <xdr:sp macro="" textlink="">
      <xdr:nvSpPr>
        <xdr:cNvPr id="238" name="フローチャート: 判断 237"/>
        <xdr:cNvSpPr/>
      </xdr:nvSpPr>
      <xdr:spPr>
        <a:xfrm>
          <a:off x="6921500" y="105179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39" name="テキスト ボックス 238"/>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40" name="テキスト ボックス 239"/>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41" name="テキスト ボックス 240"/>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42" name="テキスト ボックス 241"/>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43" name="テキスト ボックス 242"/>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167513</xdr:rowOff>
    </xdr:from>
    <xdr:to>
      <xdr:col>55</xdr:col>
      <xdr:colOff>50800</xdr:colOff>
      <xdr:row>58</xdr:row>
      <xdr:rowOff>97663</xdr:rowOff>
    </xdr:to>
    <xdr:sp macro="" textlink="">
      <xdr:nvSpPr>
        <xdr:cNvPr id="244" name="楕円 243"/>
        <xdr:cNvSpPr/>
      </xdr:nvSpPr>
      <xdr:spPr>
        <a:xfrm>
          <a:off x="10426700" y="99401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57</xdr:row>
      <xdr:rowOff>18940</xdr:rowOff>
    </xdr:from>
    <xdr:ext cx="469744" cy="259045"/>
    <xdr:sp macro="" textlink="">
      <xdr:nvSpPr>
        <xdr:cNvPr id="245" name="【体育館・プール】&#10;一人当たり面積該当値テキスト"/>
        <xdr:cNvSpPr txBox="1"/>
      </xdr:nvSpPr>
      <xdr:spPr>
        <a:xfrm>
          <a:off x="10515600" y="97915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58</xdr:row>
      <xdr:rowOff>18352</xdr:rowOff>
    </xdr:from>
    <xdr:to>
      <xdr:col>50</xdr:col>
      <xdr:colOff>165100</xdr:colOff>
      <xdr:row>58</xdr:row>
      <xdr:rowOff>119952</xdr:rowOff>
    </xdr:to>
    <xdr:sp macro="" textlink="">
      <xdr:nvSpPr>
        <xdr:cNvPr id="246" name="楕円 245"/>
        <xdr:cNvSpPr/>
      </xdr:nvSpPr>
      <xdr:spPr>
        <a:xfrm>
          <a:off x="9588500" y="99624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58</xdr:row>
      <xdr:rowOff>46863</xdr:rowOff>
    </xdr:from>
    <xdr:to>
      <xdr:col>55</xdr:col>
      <xdr:colOff>0</xdr:colOff>
      <xdr:row>58</xdr:row>
      <xdr:rowOff>69152</xdr:rowOff>
    </xdr:to>
    <xdr:cxnSp macro="">
      <xdr:nvCxnSpPr>
        <xdr:cNvPr id="247" name="直線コネクタ 246"/>
        <xdr:cNvCxnSpPr/>
      </xdr:nvCxnSpPr>
      <xdr:spPr>
        <a:xfrm flipV="1">
          <a:off x="9639300" y="9990963"/>
          <a:ext cx="838200" cy="222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58</xdr:row>
      <xdr:rowOff>41783</xdr:rowOff>
    </xdr:from>
    <xdr:to>
      <xdr:col>46</xdr:col>
      <xdr:colOff>38100</xdr:colOff>
      <xdr:row>58</xdr:row>
      <xdr:rowOff>143383</xdr:rowOff>
    </xdr:to>
    <xdr:sp macro="" textlink="">
      <xdr:nvSpPr>
        <xdr:cNvPr id="248" name="楕円 247"/>
        <xdr:cNvSpPr/>
      </xdr:nvSpPr>
      <xdr:spPr>
        <a:xfrm>
          <a:off x="8699500" y="99858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58</xdr:row>
      <xdr:rowOff>69152</xdr:rowOff>
    </xdr:from>
    <xdr:to>
      <xdr:col>50</xdr:col>
      <xdr:colOff>114300</xdr:colOff>
      <xdr:row>58</xdr:row>
      <xdr:rowOff>92583</xdr:rowOff>
    </xdr:to>
    <xdr:cxnSp macro="">
      <xdr:nvCxnSpPr>
        <xdr:cNvPr id="249" name="直線コネクタ 248"/>
        <xdr:cNvCxnSpPr/>
      </xdr:nvCxnSpPr>
      <xdr:spPr>
        <a:xfrm flipV="1">
          <a:off x="8750300" y="10013252"/>
          <a:ext cx="889000" cy="234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57</xdr:row>
      <xdr:rowOff>109792</xdr:rowOff>
    </xdr:from>
    <xdr:to>
      <xdr:col>41</xdr:col>
      <xdr:colOff>101600</xdr:colOff>
      <xdr:row>58</xdr:row>
      <xdr:rowOff>39942</xdr:rowOff>
    </xdr:to>
    <xdr:sp macro="" textlink="">
      <xdr:nvSpPr>
        <xdr:cNvPr id="250" name="楕円 249"/>
        <xdr:cNvSpPr/>
      </xdr:nvSpPr>
      <xdr:spPr>
        <a:xfrm>
          <a:off x="7810500" y="98824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57</xdr:row>
      <xdr:rowOff>160592</xdr:rowOff>
    </xdr:from>
    <xdr:to>
      <xdr:col>45</xdr:col>
      <xdr:colOff>177800</xdr:colOff>
      <xdr:row>58</xdr:row>
      <xdr:rowOff>92583</xdr:rowOff>
    </xdr:to>
    <xdr:cxnSp macro="">
      <xdr:nvCxnSpPr>
        <xdr:cNvPr id="251" name="直線コネクタ 250"/>
        <xdr:cNvCxnSpPr/>
      </xdr:nvCxnSpPr>
      <xdr:spPr>
        <a:xfrm>
          <a:off x="7861300" y="9933242"/>
          <a:ext cx="889000" cy="1034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57</xdr:row>
      <xdr:rowOff>129794</xdr:rowOff>
    </xdr:from>
    <xdr:to>
      <xdr:col>36</xdr:col>
      <xdr:colOff>165100</xdr:colOff>
      <xdr:row>58</xdr:row>
      <xdr:rowOff>59944</xdr:rowOff>
    </xdr:to>
    <xdr:sp macro="" textlink="">
      <xdr:nvSpPr>
        <xdr:cNvPr id="252" name="楕円 251"/>
        <xdr:cNvSpPr/>
      </xdr:nvSpPr>
      <xdr:spPr>
        <a:xfrm>
          <a:off x="6921500" y="99024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57</xdr:row>
      <xdr:rowOff>160592</xdr:rowOff>
    </xdr:from>
    <xdr:to>
      <xdr:col>41</xdr:col>
      <xdr:colOff>50800</xdr:colOff>
      <xdr:row>58</xdr:row>
      <xdr:rowOff>9144</xdr:rowOff>
    </xdr:to>
    <xdr:cxnSp macro="">
      <xdr:nvCxnSpPr>
        <xdr:cNvPr id="253" name="直線コネクタ 252"/>
        <xdr:cNvCxnSpPr/>
      </xdr:nvCxnSpPr>
      <xdr:spPr>
        <a:xfrm flipV="1">
          <a:off x="6972300" y="9933242"/>
          <a:ext cx="889000" cy="200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61</xdr:row>
      <xdr:rowOff>129367</xdr:rowOff>
    </xdr:from>
    <xdr:ext cx="469744" cy="259045"/>
    <xdr:sp macro="" textlink="">
      <xdr:nvSpPr>
        <xdr:cNvPr id="254" name="n_1aveValue【体育館・プール】&#10;一人当たり面積"/>
        <xdr:cNvSpPr txBox="1"/>
      </xdr:nvSpPr>
      <xdr:spPr>
        <a:xfrm>
          <a:off x="9391727" y="105878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61</xdr:row>
      <xdr:rowOff>137368</xdr:rowOff>
    </xdr:from>
    <xdr:ext cx="469744" cy="259045"/>
    <xdr:sp macro="" textlink="">
      <xdr:nvSpPr>
        <xdr:cNvPr id="255" name="n_2aveValue【体育館・プール】&#10;一人当たり面積"/>
        <xdr:cNvSpPr txBox="1"/>
      </xdr:nvSpPr>
      <xdr:spPr>
        <a:xfrm>
          <a:off x="8515427" y="105958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61</xdr:row>
      <xdr:rowOff>45356</xdr:rowOff>
    </xdr:from>
    <xdr:ext cx="469744" cy="259045"/>
    <xdr:sp macro="" textlink="">
      <xdr:nvSpPr>
        <xdr:cNvPr id="256" name="n_3aveValue【体育館・プール】&#10;一人当たり面積"/>
        <xdr:cNvSpPr txBox="1"/>
      </xdr:nvSpPr>
      <xdr:spPr>
        <a:xfrm>
          <a:off x="7626427" y="105038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61</xdr:row>
      <xdr:rowOff>152226</xdr:rowOff>
    </xdr:from>
    <xdr:ext cx="469744" cy="259045"/>
    <xdr:sp macro="" textlink="">
      <xdr:nvSpPr>
        <xdr:cNvPr id="257" name="n_4aveValue【体育館・プール】&#10;一人当たり面積"/>
        <xdr:cNvSpPr txBox="1"/>
      </xdr:nvSpPr>
      <xdr:spPr>
        <a:xfrm>
          <a:off x="6737427" y="106106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56</xdr:row>
      <xdr:rowOff>136479</xdr:rowOff>
    </xdr:from>
    <xdr:ext cx="469744" cy="259045"/>
    <xdr:sp macro="" textlink="">
      <xdr:nvSpPr>
        <xdr:cNvPr id="258" name="n_1mainValue【体育館・プール】&#10;一人当たり面積"/>
        <xdr:cNvSpPr txBox="1"/>
      </xdr:nvSpPr>
      <xdr:spPr>
        <a:xfrm>
          <a:off x="9391727" y="97376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56</xdr:row>
      <xdr:rowOff>159910</xdr:rowOff>
    </xdr:from>
    <xdr:ext cx="469744" cy="259045"/>
    <xdr:sp macro="" textlink="">
      <xdr:nvSpPr>
        <xdr:cNvPr id="259" name="n_2mainValue【体育館・プール】&#10;一人当たり面積"/>
        <xdr:cNvSpPr txBox="1"/>
      </xdr:nvSpPr>
      <xdr:spPr>
        <a:xfrm>
          <a:off x="8515427" y="97611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56</xdr:row>
      <xdr:rowOff>56469</xdr:rowOff>
    </xdr:from>
    <xdr:ext cx="469744" cy="259045"/>
    <xdr:sp macro="" textlink="">
      <xdr:nvSpPr>
        <xdr:cNvPr id="260" name="n_3mainValue【体育館・プール】&#10;一人当たり面積"/>
        <xdr:cNvSpPr txBox="1"/>
      </xdr:nvSpPr>
      <xdr:spPr>
        <a:xfrm>
          <a:off x="7626427" y="96576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56</xdr:row>
      <xdr:rowOff>76471</xdr:rowOff>
    </xdr:from>
    <xdr:ext cx="469744" cy="259045"/>
    <xdr:sp macro="" textlink="">
      <xdr:nvSpPr>
        <xdr:cNvPr id="261" name="n_4mainValue【体育館・プール】&#10;一人当たり面積"/>
        <xdr:cNvSpPr txBox="1"/>
      </xdr:nvSpPr>
      <xdr:spPr>
        <a:xfrm>
          <a:off x="6737427" y="96776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62" name="正方形/長方形 261"/>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63" name="正方形/長方形 262"/>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64" name="正方形/長方形 263"/>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65" name="正方形/長方形 264"/>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66" name="正方形/長方形 265"/>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67" name="正方形/長方形 266"/>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山形県平均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68" name="正方形/長方形 267"/>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69" name="正方形/長方形 268"/>
        <xdr:cNvSpPr/>
      </xdr:nvSpPr>
      <xdr:spPr>
        <a:xfrm>
          <a:off x="762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68</xdr:row>
      <xdr:rowOff>152400</xdr:rowOff>
    </xdr:from>
    <xdr:to>
      <xdr:col>59</xdr:col>
      <xdr:colOff>88900</xdr:colOff>
      <xdr:row>72</xdr:row>
      <xdr:rowOff>101600</xdr:rowOff>
    </xdr:to>
    <xdr:sp macro="" textlink="">
      <xdr:nvSpPr>
        <xdr:cNvPr id="270" name="正方形/長方形 269"/>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271" name="正方形/長方形 270"/>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272" name="正方形/長方形 271"/>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273" name="正方形/長方形 272"/>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274" name="正方形/長方形 273"/>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275" name="正方形/長方形 274"/>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山形県平均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276" name="正方形/長方形 275"/>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277" name="正方形/長方形 276"/>
        <xdr:cNvSpPr/>
      </xdr:nvSpPr>
      <xdr:spPr>
        <a:xfrm>
          <a:off x="6604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4</xdr:col>
      <xdr:colOff>0</xdr:colOff>
      <xdr:row>91</xdr:row>
      <xdr:rowOff>19050</xdr:rowOff>
    </xdr:from>
    <xdr:to>
      <xdr:col>28</xdr:col>
      <xdr:colOff>152400</xdr:colOff>
      <xdr:row>94</xdr:row>
      <xdr:rowOff>139700</xdr:rowOff>
    </xdr:to>
    <xdr:sp macro="" textlink="">
      <xdr:nvSpPr>
        <xdr:cNvPr id="278" name="正方形/長方形 277"/>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279" name="正方形/長方形 278"/>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280" name="正方形/長方形 279"/>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281" name="正方形/長方形 280"/>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282" name="正方形/長方形 281"/>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283" name="正方形/長方形 282"/>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山形県平均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284" name="正方形/長方形 283"/>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285" name="正方形/長方形 284"/>
        <xdr:cNvSpPr/>
      </xdr:nvSpPr>
      <xdr:spPr>
        <a:xfrm>
          <a:off x="762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91</xdr:row>
      <xdr:rowOff>19050</xdr:rowOff>
    </xdr:from>
    <xdr:to>
      <xdr:col>59</xdr:col>
      <xdr:colOff>88900</xdr:colOff>
      <xdr:row>94</xdr:row>
      <xdr:rowOff>139700</xdr:rowOff>
    </xdr:to>
    <xdr:sp macro="" textlink="">
      <xdr:nvSpPr>
        <xdr:cNvPr id="286" name="正方形/長方形 285"/>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287" name="正方形/長方形 286"/>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288" name="正方形/長方形 287"/>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289" name="正方形/長方形 288"/>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290" name="正方形/長方形 289"/>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291" name="正方形/長方形 290"/>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山形県平均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292" name="正方形/長方形 291"/>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293" name="正方形/長方形 292"/>
        <xdr:cNvSpPr/>
      </xdr:nvSpPr>
      <xdr:spPr>
        <a:xfrm>
          <a:off x="6604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24</xdr:row>
      <xdr:rowOff>76200</xdr:rowOff>
    </xdr:from>
    <xdr:to>
      <xdr:col>90</xdr:col>
      <xdr:colOff>25400</xdr:colOff>
      <xdr:row>28</xdr:row>
      <xdr:rowOff>25400</xdr:rowOff>
    </xdr:to>
    <xdr:sp macro="" textlink="">
      <xdr:nvSpPr>
        <xdr:cNvPr id="294" name="正方形/長方形 293"/>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295" name="正方形/長方形 294"/>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296" name="正方形/長方形 295"/>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297" name="正方形/長方形 296"/>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298" name="正方形/長方形 297"/>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299" name="正方形/長方形 298"/>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山形県平均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300" name="正方形/長方形 299"/>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301" name="正方形/長方形 300"/>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302" name="テキスト ボックス 301"/>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303" name="直線コネクタ 302"/>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43</xdr:row>
      <xdr:rowOff>105427</xdr:rowOff>
    </xdr:from>
    <xdr:ext cx="467179" cy="259045"/>
    <xdr:sp macro="" textlink="">
      <xdr:nvSpPr>
        <xdr:cNvPr id="304" name="テキスト ボックス 303"/>
        <xdr:cNvSpPr txBox="1"/>
      </xdr:nvSpPr>
      <xdr:spPr>
        <a:xfrm>
          <a:off x="11978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92528</xdr:rowOff>
    </xdr:from>
    <xdr:to>
      <xdr:col>89</xdr:col>
      <xdr:colOff>177800</xdr:colOff>
      <xdr:row>42</xdr:row>
      <xdr:rowOff>92528</xdr:rowOff>
    </xdr:to>
    <xdr:cxnSp macro="">
      <xdr:nvCxnSpPr>
        <xdr:cNvPr id="305" name="直線コネクタ 304"/>
        <xdr:cNvCxnSpPr/>
      </xdr:nvCxnSpPr>
      <xdr:spPr>
        <a:xfrm>
          <a:off x="12446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41</xdr:row>
      <xdr:rowOff>121755</xdr:rowOff>
    </xdr:from>
    <xdr:ext cx="467179" cy="259045"/>
    <xdr:sp macro="" textlink="">
      <xdr:nvSpPr>
        <xdr:cNvPr id="306" name="テキスト ボックス 305"/>
        <xdr:cNvSpPr txBox="1"/>
      </xdr:nvSpPr>
      <xdr:spPr>
        <a:xfrm>
          <a:off x="11978821" y="715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108857</xdr:rowOff>
    </xdr:from>
    <xdr:to>
      <xdr:col>89</xdr:col>
      <xdr:colOff>177800</xdr:colOff>
      <xdr:row>40</xdr:row>
      <xdr:rowOff>108857</xdr:rowOff>
    </xdr:to>
    <xdr:cxnSp macro="">
      <xdr:nvCxnSpPr>
        <xdr:cNvPr id="307" name="直線コネクタ 306"/>
        <xdr:cNvCxnSpPr/>
      </xdr:nvCxnSpPr>
      <xdr:spPr>
        <a:xfrm>
          <a:off x="12446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138084</xdr:rowOff>
    </xdr:from>
    <xdr:ext cx="403059" cy="259045"/>
    <xdr:sp macro="" textlink="">
      <xdr:nvSpPr>
        <xdr:cNvPr id="308" name="テキスト ボックス 307"/>
        <xdr:cNvSpPr txBox="1"/>
      </xdr:nvSpPr>
      <xdr:spPr>
        <a:xfrm>
          <a:off x="12042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38</xdr:row>
      <xdr:rowOff>125185</xdr:rowOff>
    </xdr:from>
    <xdr:to>
      <xdr:col>89</xdr:col>
      <xdr:colOff>177800</xdr:colOff>
      <xdr:row>38</xdr:row>
      <xdr:rowOff>125185</xdr:rowOff>
    </xdr:to>
    <xdr:cxnSp macro="">
      <xdr:nvCxnSpPr>
        <xdr:cNvPr id="309" name="直線コネクタ 308"/>
        <xdr:cNvCxnSpPr/>
      </xdr:nvCxnSpPr>
      <xdr:spPr>
        <a:xfrm>
          <a:off x="12446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37</xdr:row>
      <xdr:rowOff>154412</xdr:rowOff>
    </xdr:from>
    <xdr:ext cx="403059" cy="259045"/>
    <xdr:sp macro="" textlink="">
      <xdr:nvSpPr>
        <xdr:cNvPr id="310" name="テキスト ボックス 309"/>
        <xdr:cNvSpPr txBox="1"/>
      </xdr:nvSpPr>
      <xdr:spPr>
        <a:xfrm>
          <a:off x="12042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141514</xdr:rowOff>
    </xdr:from>
    <xdr:to>
      <xdr:col>89</xdr:col>
      <xdr:colOff>177800</xdr:colOff>
      <xdr:row>36</xdr:row>
      <xdr:rowOff>141514</xdr:rowOff>
    </xdr:to>
    <xdr:cxnSp macro="">
      <xdr:nvCxnSpPr>
        <xdr:cNvPr id="311" name="直線コネクタ 310"/>
        <xdr:cNvCxnSpPr/>
      </xdr:nvCxnSpPr>
      <xdr:spPr>
        <a:xfrm>
          <a:off x="12446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35</xdr:row>
      <xdr:rowOff>170741</xdr:rowOff>
    </xdr:from>
    <xdr:ext cx="403059" cy="259045"/>
    <xdr:sp macro="" textlink="">
      <xdr:nvSpPr>
        <xdr:cNvPr id="312" name="テキスト ボックス 311"/>
        <xdr:cNvSpPr txBox="1"/>
      </xdr:nvSpPr>
      <xdr:spPr>
        <a:xfrm>
          <a:off x="12042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157843</xdr:rowOff>
    </xdr:from>
    <xdr:to>
      <xdr:col>89</xdr:col>
      <xdr:colOff>177800</xdr:colOff>
      <xdr:row>34</xdr:row>
      <xdr:rowOff>157843</xdr:rowOff>
    </xdr:to>
    <xdr:cxnSp macro="">
      <xdr:nvCxnSpPr>
        <xdr:cNvPr id="313" name="直線コネクタ 312"/>
        <xdr:cNvCxnSpPr/>
      </xdr:nvCxnSpPr>
      <xdr:spPr>
        <a:xfrm>
          <a:off x="12446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15620</xdr:rowOff>
    </xdr:from>
    <xdr:ext cx="403059" cy="259045"/>
    <xdr:sp macro="" textlink="">
      <xdr:nvSpPr>
        <xdr:cNvPr id="314" name="テキスト ボックス 313"/>
        <xdr:cNvSpPr txBox="1"/>
      </xdr:nvSpPr>
      <xdr:spPr>
        <a:xfrm>
          <a:off x="12042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2722</xdr:rowOff>
    </xdr:from>
    <xdr:to>
      <xdr:col>89</xdr:col>
      <xdr:colOff>177800</xdr:colOff>
      <xdr:row>33</xdr:row>
      <xdr:rowOff>2722</xdr:rowOff>
    </xdr:to>
    <xdr:cxnSp macro="">
      <xdr:nvCxnSpPr>
        <xdr:cNvPr id="315" name="直線コネクタ 314"/>
        <xdr:cNvCxnSpPr/>
      </xdr:nvCxnSpPr>
      <xdr:spPr>
        <a:xfrm>
          <a:off x="12446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32</xdr:row>
      <xdr:rowOff>31949</xdr:rowOff>
    </xdr:from>
    <xdr:ext cx="338939" cy="259045"/>
    <xdr:sp macro="" textlink="">
      <xdr:nvSpPr>
        <xdr:cNvPr id="316" name="テキスト ボックス 315"/>
        <xdr:cNvSpPr txBox="1"/>
      </xdr:nvSpPr>
      <xdr:spPr>
        <a:xfrm>
          <a:off x="12107061" y="551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317" name="直線コネクタ 316"/>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31</xdr:row>
      <xdr:rowOff>19050</xdr:rowOff>
    </xdr:from>
    <xdr:to>
      <xdr:col>90</xdr:col>
      <xdr:colOff>25400</xdr:colOff>
      <xdr:row>44</xdr:row>
      <xdr:rowOff>76200</xdr:rowOff>
    </xdr:to>
    <xdr:sp macro="" textlink="">
      <xdr:nvSpPr>
        <xdr:cNvPr id="318" name="【一般廃棄物処理施設】&#10;有形固定資産減価償却率グラフ枠"/>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33</xdr:row>
      <xdr:rowOff>167640</xdr:rowOff>
    </xdr:from>
    <xdr:to>
      <xdr:col>85</xdr:col>
      <xdr:colOff>126364</xdr:colOff>
      <xdr:row>42</xdr:row>
      <xdr:rowOff>92528</xdr:rowOff>
    </xdr:to>
    <xdr:cxnSp macro="">
      <xdr:nvCxnSpPr>
        <xdr:cNvPr id="319" name="直線コネクタ 318"/>
        <xdr:cNvCxnSpPr/>
      </xdr:nvCxnSpPr>
      <xdr:spPr>
        <a:xfrm flipV="1">
          <a:off x="16318864" y="5825490"/>
          <a:ext cx="0" cy="146793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42</xdr:row>
      <xdr:rowOff>96355</xdr:rowOff>
    </xdr:from>
    <xdr:ext cx="469744" cy="259045"/>
    <xdr:sp macro="" textlink="">
      <xdr:nvSpPr>
        <xdr:cNvPr id="320" name="【一般廃棄物処理施設】&#10;有形固定資産減価償却率最小値テキスト"/>
        <xdr:cNvSpPr txBox="1"/>
      </xdr:nvSpPr>
      <xdr:spPr>
        <a:xfrm>
          <a:off x="16357600" y="72972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42</xdr:row>
      <xdr:rowOff>92528</xdr:rowOff>
    </xdr:from>
    <xdr:to>
      <xdr:col>86</xdr:col>
      <xdr:colOff>25400</xdr:colOff>
      <xdr:row>42</xdr:row>
      <xdr:rowOff>92528</xdr:rowOff>
    </xdr:to>
    <xdr:cxnSp macro="">
      <xdr:nvCxnSpPr>
        <xdr:cNvPr id="321" name="直線コネクタ 320"/>
        <xdr:cNvCxnSpPr/>
      </xdr:nvCxnSpPr>
      <xdr:spPr>
        <a:xfrm>
          <a:off x="16230600" y="7293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32</xdr:row>
      <xdr:rowOff>114317</xdr:rowOff>
    </xdr:from>
    <xdr:ext cx="405111" cy="259045"/>
    <xdr:sp macro="" textlink="">
      <xdr:nvSpPr>
        <xdr:cNvPr id="322" name="【一般廃棄物処理施設】&#10;有形固定資産減価償却率最大値テキスト"/>
        <xdr:cNvSpPr txBox="1"/>
      </xdr:nvSpPr>
      <xdr:spPr>
        <a:xfrm>
          <a:off x="16357600" y="56007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33</xdr:row>
      <xdr:rowOff>167640</xdr:rowOff>
    </xdr:from>
    <xdr:to>
      <xdr:col>86</xdr:col>
      <xdr:colOff>25400</xdr:colOff>
      <xdr:row>33</xdr:row>
      <xdr:rowOff>167640</xdr:rowOff>
    </xdr:to>
    <xdr:cxnSp macro="">
      <xdr:nvCxnSpPr>
        <xdr:cNvPr id="323" name="直線コネクタ 322"/>
        <xdr:cNvCxnSpPr/>
      </xdr:nvCxnSpPr>
      <xdr:spPr>
        <a:xfrm>
          <a:off x="16230600" y="58254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37</xdr:row>
      <xdr:rowOff>4190</xdr:rowOff>
    </xdr:from>
    <xdr:ext cx="405111" cy="259045"/>
    <xdr:sp macro="" textlink="">
      <xdr:nvSpPr>
        <xdr:cNvPr id="324" name="【一般廃棄物処理施設】&#10;有形固定資産減価償却率平均値テキスト"/>
        <xdr:cNvSpPr txBox="1"/>
      </xdr:nvSpPr>
      <xdr:spPr>
        <a:xfrm>
          <a:off x="16357600" y="6347840"/>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152763</xdr:rowOff>
    </xdr:from>
    <xdr:to>
      <xdr:col>85</xdr:col>
      <xdr:colOff>177800</xdr:colOff>
      <xdr:row>38</xdr:row>
      <xdr:rowOff>82913</xdr:rowOff>
    </xdr:to>
    <xdr:sp macro="" textlink="">
      <xdr:nvSpPr>
        <xdr:cNvPr id="325" name="フローチャート: 判断 324"/>
        <xdr:cNvSpPr/>
      </xdr:nvSpPr>
      <xdr:spPr>
        <a:xfrm>
          <a:off x="16268700" y="64964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38</xdr:row>
      <xdr:rowOff>113574</xdr:rowOff>
    </xdr:from>
    <xdr:to>
      <xdr:col>81</xdr:col>
      <xdr:colOff>101600</xdr:colOff>
      <xdr:row>39</xdr:row>
      <xdr:rowOff>43724</xdr:rowOff>
    </xdr:to>
    <xdr:sp macro="" textlink="">
      <xdr:nvSpPr>
        <xdr:cNvPr id="326" name="フローチャート: 判断 325"/>
        <xdr:cNvSpPr/>
      </xdr:nvSpPr>
      <xdr:spPr>
        <a:xfrm>
          <a:off x="15430500" y="66286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38</xdr:row>
      <xdr:rowOff>111941</xdr:rowOff>
    </xdr:from>
    <xdr:to>
      <xdr:col>76</xdr:col>
      <xdr:colOff>165100</xdr:colOff>
      <xdr:row>39</xdr:row>
      <xdr:rowOff>42091</xdr:rowOff>
    </xdr:to>
    <xdr:sp macro="" textlink="">
      <xdr:nvSpPr>
        <xdr:cNvPr id="327" name="フローチャート: 判断 326"/>
        <xdr:cNvSpPr/>
      </xdr:nvSpPr>
      <xdr:spPr>
        <a:xfrm>
          <a:off x="14541500" y="66270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36</xdr:row>
      <xdr:rowOff>95613</xdr:rowOff>
    </xdr:from>
    <xdr:to>
      <xdr:col>72</xdr:col>
      <xdr:colOff>38100</xdr:colOff>
      <xdr:row>37</xdr:row>
      <xdr:rowOff>25763</xdr:rowOff>
    </xdr:to>
    <xdr:sp macro="" textlink="">
      <xdr:nvSpPr>
        <xdr:cNvPr id="328" name="フローチャート: 判断 327"/>
        <xdr:cNvSpPr/>
      </xdr:nvSpPr>
      <xdr:spPr>
        <a:xfrm>
          <a:off x="13652500" y="62678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38</xdr:row>
      <xdr:rowOff>98878</xdr:rowOff>
    </xdr:from>
    <xdr:to>
      <xdr:col>67</xdr:col>
      <xdr:colOff>101600</xdr:colOff>
      <xdr:row>39</xdr:row>
      <xdr:rowOff>29028</xdr:rowOff>
    </xdr:to>
    <xdr:sp macro="" textlink="">
      <xdr:nvSpPr>
        <xdr:cNvPr id="329" name="フローチャート: 判断 328"/>
        <xdr:cNvSpPr/>
      </xdr:nvSpPr>
      <xdr:spPr>
        <a:xfrm>
          <a:off x="12763500" y="66139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330" name="テキスト ボックス 329"/>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331" name="テキスト ボックス 330"/>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332" name="テキスト ボックス 331"/>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333" name="テキスト ボックス 332"/>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334" name="テキスト ボックス 333"/>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39</xdr:row>
      <xdr:rowOff>95613</xdr:rowOff>
    </xdr:from>
    <xdr:to>
      <xdr:col>85</xdr:col>
      <xdr:colOff>177800</xdr:colOff>
      <xdr:row>40</xdr:row>
      <xdr:rowOff>25763</xdr:rowOff>
    </xdr:to>
    <xdr:sp macro="" textlink="">
      <xdr:nvSpPr>
        <xdr:cNvPr id="335" name="楕円 334"/>
        <xdr:cNvSpPr/>
      </xdr:nvSpPr>
      <xdr:spPr>
        <a:xfrm>
          <a:off x="16268700" y="67821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39</xdr:row>
      <xdr:rowOff>74040</xdr:rowOff>
    </xdr:from>
    <xdr:ext cx="405111" cy="259045"/>
    <xdr:sp macro="" textlink="">
      <xdr:nvSpPr>
        <xdr:cNvPr id="336" name="【一般廃棄物処理施設】&#10;有形固定資産減価償却率該当値テキスト"/>
        <xdr:cNvSpPr txBox="1"/>
      </xdr:nvSpPr>
      <xdr:spPr>
        <a:xfrm>
          <a:off x="16357600" y="676059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39</xdr:row>
      <xdr:rowOff>67854</xdr:rowOff>
    </xdr:from>
    <xdr:to>
      <xdr:col>81</xdr:col>
      <xdr:colOff>101600</xdr:colOff>
      <xdr:row>39</xdr:row>
      <xdr:rowOff>169454</xdr:rowOff>
    </xdr:to>
    <xdr:sp macro="" textlink="">
      <xdr:nvSpPr>
        <xdr:cNvPr id="337" name="楕円 336"/>
        <xdr:cNvSpPr/>
      </xdr:nvSpPr>
      <xdr:spPr>
        <a:xfrm>
          <a:off x="15430500" y="67544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39</xdr:row>
      <xdr:rowOff>118654</xdr:rowOff>
    </xdr:from>
    <xdr:to>
      <xdr:col>85</xdr:col>
      <xdr:colOff>127000</xdr:colOff>
      <xdr:row>39</xdr:row>
      <xdr:rowOff>146413</xdr:rowOff>
    </xdr:to>
    <xdr:cxnSp macro="">
      <xdr:nvCxnSpPr>
        <xdr:cNvPr id="338" name="直線コネクタ 337"/>
        <xdr:cNvCxnSpPr/>
      </xdr:nvCxnSpPr>
      <xdr:spPr>
        <a:xfrm>
          <a:off x="15481300" y="6805204"/>
          <a:ext cx="838200" cy="277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39</xdr:row>
      <xdr:rowOff>61323</xdr:rowOff>
    </xdr:from>
    <xdr:to>
      <xdr:col>76</xdr:col>
      <xdr:colOff>165100</xdr:colOff>
      <xdr:row>39</xdr:row>
      <xdr:rowOff>162923</xdr:rowOff>
    </xdr:to>
    <xdr:sp macro="" textlink="">
      <xdr:nvSpPr>
        <xdr:cNvPr id="339" name="楕円 338"/>
        <xdr:cNvSpPr/>
      </xdr:nvSpPr>
      <xdr:spPr>
        <a:xfrm>
          <a:off x="14541500" y="67478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39</xdr:row>
      <xdr:rowOff>112123</xdr:rowOff>
    </xdr:from>
    <xdr:to>
      <xdr:col>81</xdr:col>
      <xdr:colOff>50800</xdr:colOff>
      <xdr:row>39</xdr:row>
      <xdr:rowOff>118654</xdr:rowOff>
    </xdr:to>
    <xdr:cxnSp macro="">
      <xdr:nvCxnSpPr>
        <xdr:cNvPr id="340" name="直線コネクタ 339"/>
        <xdr:cNvCxnSpPr/>
      </xdr:nvCxnSpPr>
      <xdr:spPr>
        <a:xfrm>
          <a:off x="14592300" y="6798673"/>
          <a:ext cx="889000" cy="65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39</xdr:row>
      <xdr:rowOff>41728</xdr:rowOff>
    </xdr:from>
    <xdr:to>
      <xdr:col>72</xdr:col>
      <xdr:colOff>38100</xdr:colOff>
      <xdr:row>39</xdr:row>
      <xdr:rowOff>143328</xdr:rowOff>
    </xdr:to>
    <xdr:sp macro="" textlink="">
      <xdr:nvSpPr>
        <xdr:cNvPr id="341" name="楕円 340"/>
        <xdr:cNvSpPr/>
      </xdr:nvSpPr>
      <xdr:spPr>
        <a:xfrm>
          <a:off x="13652500" y="67282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39</xdr:row>
      <xdr:rowOff>92528</xdr:rowOff>
    </xdr:from>
    <xdr:to>
      <xdr:col>76</xdr:col>
      <xdr:colOff>114300</xdr:colOff>
      <xdr:row>39</xdr:row>
      <xdr:rowOff>112123</xdr:rowOff>
    </xdr:to>
    <xdr:cxnSp macro="">
      <xdr:nvCxnSpPr>
        <xdr:cNvPr id="342" name="直線コネクタ 341"/>
        <xdr:cNvCxnSpPr/>
      </xdr:nvCxnSpPr>
      <xdr:spPr>
        <a:xfrm>
          <a:off x="13703300" y="6779078"/>
          <a:ext cx="889000" cy="195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38</xdr:row>
      <xdr:rowOff>82550</xdr:rowOff>
    </xdr:from>
    <xdr:to>
      <xdr:col>67</xdr:col>
      <xdr:colOff>101600</xdr:colOff>
      <xdr:row>39</xdr:row>
      <xdr:rowOff>12700</xdr:rowOff>
    </xdr:to>
    <xdr:sp macro="" textlink="">
      <xdr:nvSpPr>
        <xdr:cNvPr id="343" name="楕円 342"/>
        <xdr:cNvSpPr/>
      </xdr:nvSpPr>
      <xdr:spPr>
        <a:xfrm>
          <a:off x="12763500" y="65976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38</xdr:row>
      <xdr:rowOff>133350</xdr:rowOff>
    </xdr:from>
    <xdr:to>
      <xdr:col>71</xdr:col>
      <xdr:colOff>177800</xdr:colOff>
      <xdr:row>39</xdr:row>
      <xdr:rowOff>92528</xdr:rowOff>
    </xdr:to>
    <xdr:cxnSp macro="">
      <xdr:nvCxnSpPr>
        <xdr:cNvPr id="344" name="直線コネクタ 343"/>
        <xdr:cNvCxnSpPr/>
      </xdr:nvCxnSpPr>
      <xdr:spPr>
        <a:xfrm>
          <a:off x="12814300" y="6648450"/>
          <a:ext cx="889000" cy="1306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37</xdr:row>
      <xdr:rowOff>60251</xdr:rowOff>
    </xdr:from>
    <xdr:ext cx="405111" cy="259045"/>
    <xdr:sp macro="" textlink="">
      <xdr:nvSpPr>
        <xdr:cNvPr id="345" name="n_1aveValue【一般廃棄物処理施設】&#10;有形固定資産減価償却率"/>
        <xdr:cNvSpPr txBox="1"/>
      </xdr:nvSpPr>
      <xdr:spPr>
        <a:xfrm>
          <a:off x="15266044" y="640390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37</xdr:row>
      <xdr:rowOff>58619</xdr:rowOff>
    </xdr:from>
    <xdr:ext cx="405111" cy="259045"/>
    <xdr:sp macro="" textlink="">
      <xdr:nvSpPr>
        <xdr:cNvPr id="346" name="n_2aveValue【一般廃棄物処理施設】&#10;有形固定資産減価償却率"/>
        <xdr:cNvSpPr txBox="1"/>
      </xdr:nvSpPr>
      <xdr:spPr>
        <a:xfrm>
          <a:off x="14389744" y="640226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35</xdr:row>
      <xdr:rowOff>42290</xdr:rowOff>
    </xdr:from>
    <xdr:ext cx="405111" cy="259045"/>
    <xdr:sp macro="" textlink="">
      <xdr:nvSpPr>
        <xdr:cNvPr id="347" name="n_3aveValue【一般廃棄物処理施設】&#10;有形固定資産減価償却率"/>
        <xdr:cNvSpPr txBox="1"/>
      </xdr:nvSpPr>
      <xdr:spPr>
        <a:xfrm>
          <a:off x="13500744" y="604304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39</xdr:row>
      <xdr:rowOff>20155</xdr:rowOff>
    </xdr:from>
    <xdr:ext cx="405111" cy="259045"/>
    <xdr:sp macro="" textlink="">
      <xdr:nvSpPr>
        <xdr:cNvPr id="348" name="n_4aveValue【一般廃棄物処理施設】&#10;有形固定資産減価償却率"/>
        <xdr:cNvSpPr txBox="1"/>
      </xdr:nvSpPr>
      <xdr:spPr>
        <a:xfrm>
          <a:off x="12611744" y="670670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39</xdr:row>
      <xdr:rowOff>160581</xdr:rowOff>
    </xdr:from>
    <xdr:ext cx="405111" cy="259045"/>
    <xdr:sp macro="" textlink="">
      <xdr:nvSpPr>
        <xdr:cNvPr id="349" name="n_1mainValue【一般廃棄物処理施設】&#10;有形固定資産減価償却率"/>
        <xdr:cNvSpPr txBox="1"/>
      </xdr:nvSpPr>
      <xdr:spPr>
        <a:xfrm>
          <a:off x="15266044" y="684713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39</xdr:row>
      <xdr:rowOff>154050</xdr:rowOff>
    </xdr:from>
    <xdr:ext cx="405111" cy="259045"/>
    <xdr:sp macro="" textlink="">
      <xdr:nvSpPr>
        <xdr:cNvPr id="350" name="n_2mainValue【一般廃棄物処理施設】&#10;有形固定資産減価償却率"/>
        <xdr:cNvSpPr txBox="1"/>
      </xdr:nvSpPr>
      <xdr:spPr>
        <a:xfrm>
          <a:off x="14389744" y="684060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39</xdr:row>
      <xdr:rowOff>134455</xdr:rowOff>
    </xdr:from>
    <xdr:ext cx="405111" cy="259045"/>
    <xdr:sp macro="" textlink="">
      <xdr:nvSpPr>
        <xdr:cNvPr id="351" name="n_3mainValue【一般廃棄物処理施設】&#10;有形固定資産減価償却率"/>
        <xdr:cNvSpPr txBox="1"/>
      </xdr:nvSpPr>
      <xdr:spPr>
        <a:xfrm>
          <a:off x="13500744" y="682100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37</xdr:row>
      <xdr:rowOff>29227</xdr:rowOff>
    </xdr:from>
    <xdr:ext cx="405111" cy="259045"/>
    <xdr:sp macro="" textlink="">
      <xdr:nvSpPr>
        <xdr:cNvPr id="352" name="n_4mainValue【一般廃棄物処理施設】&#10;有形固定資産減価償却率"/>
        <xdr:cNvSpPr txBox="1"/>
      </xdr:nvSpPr>
      <xdr:spPr>
        <a:xfrm>
          <a:off x="12611744" y="63728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353" name="正方形/長方形 352"/>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354" name="正方形/長方形 353"/>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355" name="正方形/長方形 354"/>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356" name="正方形/長方形 355"/>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357" name="正方形/長方形 356"/>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71,696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358" name="正方形/長方形 357"/>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山形県平均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359" name="正方形/長方形 358"/>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66,013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360" name="正方形/長方形 359"/>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361" name="テキスト ボックス 360"/>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362" name="直線コネクタ 361"/>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42</xdr:row>
      <xdr:rowOff>38100</xdr:rowOff>
    </xdr:from>
    <xdr:to>
      <xdr:col>120</xdr:col>
      <xdr:colOff>114300</xdr:colOff>
      <xdr:row>42</xdr:row>
      <xdr:rowOff>38100</xdr:rowOff>
    </xdr:to>
    <xdr:cxnSp macro="">
      <xdr:nvCxnSpPr>
        <xdr:cNvPr id="363" name="直線コネクタ 362"/>
        <xdr:cNvCxnSpPr/>
      </xdr:nvCxnSpPr>
      <xdr:spPr>
        <a:xfrm>
          <a:off x="18288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41</xdr:row>
      <xdr:rowOff>67327</xdr:rowOff>
    </xdr:from>
    <xdr:ext cx="248786" cy="259045"/>
    <xdr:sp macro="" textlink="">
      <xdr:nvSpPr>
        <xdr:cNvPr id="364" name="テキスト ボックス 363"/>
        <xdr:cNvSpPr txBox="1"/>
      </xdr:nvSpPr>
      <xdr:spPr>
        <a:xfrm>
          <a:off x="18039214" y="709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40</xdr:row>
      <xdr:rowOff>0</xdr:rowOff>
    </xdr:from>
    <xdr:to>
      <xdr:col>120</xdr:col>
      <xdr:colOff>114300</xdr:colOff>
      <xdr:row>40</xdr:row>
      <xdr:rowOff>0</xdr:rowOff>
    </xdr:to>
    <xdr:cxnSp macro="">
      <xdr:nvCxnSpPr>
        <xdr:cNvPr id="365" name="直線コネクタ 364"/>
        <xdr:cNvCxnSpPr/>
      </xdr:nvCxnSpPr>
      <xdr:spPr>
        <a:xfrm>
          <a:off x="18288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39</xdr:row>
      <xdr:rowOff>29227</xdr:rowOff>
    </xdr:from>
    <xdr:ext cx="595419" cy="259045"/>
    <xdr:sp macro="" textlink="">
      <xdr:nvSpPr>
        <xdr:cNvPr id="366" name="テキスト ボックス 365"/>
        <xdr:cNvSpPr txBox="1"/>
      </xdr:nvSpPr>
      <xdr:spPr>
        <a:xfrm>
          <a:off x="17692581" y="671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133350</xdr:rowOff>
    </xdr:from>
    <xdr:to>
      <xdr:col>120</xdr:col>
      <xdr:colOff>114300</xdr:colOff>
      <xdr:row>37</xdr:row>
      <xdr:rowOff>133350</xdr:rowOff>
    </xdr:to>
    <xdr:cxnSp macro="">
      <xdr:nvCxnSpPr>
        <xdr:cNvPr id="367" name="直線コネクタ 366"/>
        <xdr:cNvCxnSpPr/>
      </xdr:nvCxnSpPr>
      <xdr:spPr>
        <a:xfrm>
          <a:off x="18288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36</xdr:row>
      <xdr:rowOff>162577</xdr:rowOff>
    </xdr:from>
    <xdr:ext cx="595419" cy="259045"/>
    <xdr:sp macro="" textlink="">
      <xdr:nvSpPr>
        <xdr:cNvPr id="368" name="テキスト ボックス 367"/>
        <xdr:cNvSpPr txBox="1"/>
      </xdr:nvSpPr>
      <xdr:spPr>
        <a:xfrm>
          <a:off x="17692581" y="633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35</xdr:row>
      <xdr:rowOff>95250</xdr:rowOff>
    </xdr:from>
    <xdr:to>
      <xdr:col>120</xdr:col>
      <xdr:colOff>114300</xdr:colOff>
      <xdr:row>35</xdr:row>
      <xdr:rowOff>95250</xdr:rowOff>
    </xdr:to>
    <xdr:cxnSp macro="">
      <xdr:nvCxnSpPr>
        <xdr:cNvPr id="369" name="直線コネクタ 368"/>
        <xdr:cNvCxnSpPr/>
      </xdr:nvCxnSpPr>
      <xdr:spPr>
        <a:xfrm>
          <a:off x="18288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34</xdr:row>
      <xdr:rowOff>124477</xdr:rowOff>
    </xdr:from>
    <xdr:ext cx="595419" cy="259045"/>
    <xdr:sp macro="" textlink="">
      <xdr:nvSpPr>
        <xdr:cNvPr id="370" name="テキスト ボックス 369"/>
        <xdr:cNvSpPr txBox="1"/>
      </xdr:nvSpPr>
      <xdr:spPr>
        <a:xfrm>
          <a:off x="17692581" y="595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57150</xdr:rowOff>
    </xdr:from>
    <xdr:to>
      <xdr:col>120</xdr:col>
      <xdr:colOff>114300</xdr:colOff>
      <xdr:row>33</xdr:row>
      <xdr:rowOff>57150</xdr:rowOff>
    </xdr:to>
    <xdr:cxnSp macro="">
      <xdr:nvCxnSpPr>
        <xdr:cNvPr id="371" name="直線コネクタ 370"/>
        <xdr:cNvCxnSpPr/>
      </xdr:nvCxnSpPr>
      <xdr:spPr>
        <a:xfrm>
          <a:off x="18288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76428</xdr:colOff>
      <xdr:row>32</xdr:row>
      <xdr:rowOff>86377</xdr:rowOff>
    </xdr:from>
    <xdr:ext cx="685572" cy="259045"/>
    <xdr:sp macro="" textlink="">
      <xdr:nvSpPr>
        <xdr:cNvPr id="372" name="テキスト ボックス 371"/>
        <xdr:cNvSpPr txBox="1"/>
      </xdr:nvSpPr>
      <xdr:spPr>
        <a:xfrm>
          <a:off x="17602428" y="557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373" name="直線コネクタ 372"/>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76428</xdr:colOff>
      <xdr:row>30</xdr:row>
      <xdr:rowOff>48277</xdr:rowOff>
    </xdr:from>
    <xdr:ext cx="685572" cy="259045"/>
    <xdr:sp macro="" textlink="">
      <xdr:nvSpPr>
        <xdr:cNvPr id="374" name="テキスト ボックス 373"/>
        <xdr:cNvSpPr txBox="1"/>
      </xdr:nvSpPr>
      <xdr:spPr>
        <a:xfrm>
          <a:off x="17602428" y="519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375" name="【一般廃棄物処理施設】&#10;一人当たり有形固定資産（償却資産）額グラフ枠"/>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38</xdr:row>
      <xdr:rowOff>97458</xdr:rowOff>
    </xdr:from>
    <xdr:to>
      <xdr:col>116</xdr:col>
      <xdr:colOff>62864</xdr:colOff>
      <xdr:row>42</xdr:row>
      <xdr:rowOff>35420</xdr:rowOff>
    </xdr:to>
    <xdr:cxnSp macro="">
      <xdr:nvCxnSpPr>
        <xdr:cNvPr id="376" name="直線コネクタ 375"/>
        <xdr:cNvCxnSpPr/>
      </xdr:nvCxnSpPr>
      <xdr:spPr>
        <a:xfrm flipV="1">
          <a:off x="22160864" y="6612558"/>
          <a:ext cx="0" cy="62376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42</xdr:row>
      <xdr:rowOff>39247</xdr:rowOff>
    </xdr:from>
    <xdr:ext cx="469744" cy="259045"/>
    <xdr:sp macro="" textlink="">
      <xdr:nvSpPr>
        <xdr:cNvPr id="377" name="【一般廃棄物処理施設】&#10;一人当たり有形固定資産（償却資産）額最小値テキスト"/>
        <xdr:cNvSpPr txBox="1"/>
      </xdr:nvSpPr>
      <xdr:spPr>
        <a:xfrm>
          <a:off x="22199600" y="72401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42</xdr:row>
      <xdr:rowOff>35420</xdr:rowOff>
    </xdr:from>
    <xdr:to>
      <xdr:col>116</xdr:col>
      <xdr:colOff>152400</xdr:colOff>
      <xdr:row>42</xdr:row>
      <xdr:rowOff>35420</xdr:rowOff>
    </xdr:to>
    <xdr:cxnSp macro="">
      <xdr:nvCxnSpPr>
        <xdr:cNvPr id="378" name="直線コネクタ 377"/>
        <xdr:cNvCxnSpPr/>
      </xdr:nvCxnSpPr>
      <xdr:spPr>
        <a:xfrm>
          <a:off x="22072600" y="72363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37</xdr:row>
      <xdr:rowOff>44135</xdr:rowOff>
    </xdr:from>
    <xdr:ext cx="599010" cy="259045"/>
    <xdr:sp macro="" textlink="">
      <xdr:nvSpPr>
        <xdr:cNvPr id="379" name="【一般廃棄物処理施設】&#10;一人当たり有形固定資産（償却資産）額最大値テキスト"/>
        <xdr:cNvSpPr txBox="1"/>
      </xdr:nvSpPr>
      <xdr:spPr>
        <a:xfrm>
          <a:off x="22199600" y="638778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493,261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38</xdr:row>
      <xdr:rowOff>97458</xdr:rowOff>
    </xdr:from>
    <xdr:to>
      <xdr:col>116</xdr:col>
      <xdr:colOff>152400</xdr:colOff>
      <xdr:row>38</xdr:row>
      <xdr:rowOff>97458</xdr:rowOff>
    </xdr:to>
    <xdr:cxnSp macro="">
      <xdr:nvCxnSpPr>
        <xdr:cNvPr id="380" name="直線コネクタ 379"/>
        <xdr:cNvCxnSpPr/>
      </xdr:nvCxnSpPr>
      <xdr:spPr>
        <a:xfrm>
          <a:off x="22072600" y="661255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40</xdr:row>
      <xdr:rowOff>2530</xdr:rowOff>
    </xdr:from>
    <xdr:ext cx="599010" cy="259045"/>
    <xdr:sp macro="" textlink="">
      <xdr:nvSpPr>
        <xdr:cNvPr id="381" name="【一般廃棄物処理施設】&#10;一人当たり有形固定資産（償却資産）額平均値テキスト"/>
        <xdr:cNvSpPr txBox="1"/>
      </xdr:nvSpPr>
      <xdr:spPr>
        <a:xfrm>
          <a:off x="22199600" y="6860530"/>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141,021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40</xdr:row>
      <xdr:rowOff>151103</xdr:rowOff>
    </xdr:from>
    <xdr:to>
      <xdr:col>116</xdr:col>
      <xdr:colOff>114300</xdr:colOff>
      <xdr:row>41</xdr:row>
      <xdr:rowOff>81253</xdr:rowOff>
    </xdr:to>
    <xdr:sp macro="" textlink="">
      <xdr:nvSpPr>
        <xdr:cNvPr id="382" name="フローチャート: 判断 381"/>
        <xdr:cNvSpPr/>
      </xdr:nvSpPr>
      <xdr:spPr>
        <a:xfrm>
          <a:off x="22110700" y="70091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40</xdr:row>
      <xdr:rowOff>169081</xdr:rowOff>
    </xdr:from>
    <xdr:to>
      <xdr:col>112</xdr:col>
      <xdr:colOff>38100</xdr:colOff>
      <xdr:row>41</xdr:row>
      <xdr:rowOff>99231</xdr:rowOff>
    </xdr:to>
    <xdr:sp macro="" textlink="">
      <xdr:nvSpPr>
        <xdr:cNvPr id="383" name="フローチャート: 判断 382"/>
        <xdr:cNvSpPr/>
      </xdr:nvSpPr>
      <xdr:spPr>
        <a:xfrm>
          <a:off x="21272500" y="70270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41</xdr:row>
      <xdr:rowOff>6569</xdr:rowOff>
    </xdr:from>
    <xdr:to>
      <xdr:col>107</xdr:col>
      <xdr:colOff>101600</xdr:colOff>
      <xdr:row>41</xdr:row>
      <xdr:rowOff>108169</xdr:rowOff>
    </xdr:to>
    <xdr:sp macro="" textlink="">
      <xdr:nvSpPr>
        <xdr:cNvPr id="384" name="フローチャート: 判断 383"/>
        <xdr:cNvSpPr/>
      </xdr:nvSpPr>
      <xdr:spPr>
        <a:xfrm>
          <a:off x="20383500" y="70360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33</xdr:row>
      <xdr:rowOff>93271</xdr:rowOff>
    </xdr:from>
    <xdr:to>
      <xdr:col>102</xdr:col>
      <xdr:colOff>165100</xdr:colOff>
      <xdr:row>34</xdr:row>
      <xdr:rowOff>23421</xdr:rowOff>
    </xdr:to>
    <xdr:sp macro="" textlink="">
      <xdr:nvSpPr>
        <xdr:cNvPr id="385" name="フローチャート: 判断 384"/>
        <xdr:cNvSpPr/>
      </xdr:nvSpPr>
      <xdr:spPr>
        <a:xfrm>
          <a:off x="19494500" y="57511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41</xdr:row>
      <xdr:rowOff>35458</xdr:rowOff>
    </xdr:from>
    <xdr:to>
      <xdr:col>98</xdr:col>
      <xdr:colOff>38100</xdr:colOff>
      <xdr:row>41</xdr:row>
      <xdr:rowOff>137058</xdr:rowOff>
    </xdr:to>
    <xdr:sp macro="" textlink="">
      <xdr:nvSpPr>
        <xdr:cNvPr id="386" name="フローチャート: 判断 385"/>
        <xdr:cNvSpPr/>
      </xdr:nvSpPr>
      <xdr:spPr>
        <a:xfrm>
          <a:off x="18605500" y="70649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387" name="テキスト ボックス 386"/>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388" name="テキスト ボックス 387"/>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389" name="テキスト ボックス 388"/>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390" name="テキスト ボックス 389"/>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391" name="テキスト ボックス 390"/>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41</xdr:row>
      <xdr:rowOff>45230</xdr:rowOff>
    </xdr:from>
    <xdr:to>
      <xdr:col>116</xdr:col>
      <xdr:colOff>114300</xdr:colOff>
      <xdr:row>41</xdr:row>
      <xdr:rowOff>146830</xdr:rowOff>
    </xdr:to>
    <xdr:sp macro="" textlink="">
      <xdr:nvSpPr>
        <xdr:cNvPr id="392" name="楕円 391"/>
        <xdr:cNvSpPr/>
      </xdr:nvSpPr>
      <xdr:spPr>
        <a:xfrm>
          <a:off x="22110700" y="7074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40</xdr:row>
      <xdr:rowOff>131607</xdr:rowOff>
    </xdr:from>
    <xdr:ext cx="534377" cy="259045"/>
    <xdr:sp macro="" textlink="">
      <xdr:nvSpPr>
        <xdr:cNvPr id="393" name="【一般廃棄物処理施設】&#10;一人当たり有形固定資産（償却資産）額該当値テキスト"/>
        <xdr:cNvSpPr txBox="1"/>
      </xdr:nvSpPr>
      <xdr:spPr>
        <a:xfrm>
          <a:off x="22199600" y="69896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89,386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41</xdr:row>
      <xdr:rowOff>48621</xdr:rowOff>
    </xdr:from>
    <xdr:to>
      <xdr:col>112</xdr:col>
      <xdr:colOff>38100</xdr:colOff>
      <xdr:row>41</xdr:row>
      <xdr:rowOff>150221</xdr:rowOff>
    </xdr:to>
    <xdr:sp macro="" textlink="">
      <xdr:nvSpPr>
        <xdr:cNvPr id="394" name="楕円 393"/>
        <xdr:cNvSpPr/>
      </xdr:nvSpPr>
      <xdr:spPr>
        <a:xfrm>
          <a:off x="21272500" y="70780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41</xdr:row>
      <xdr:rowOff>96030</xdr:rowOff>
    </xdr:from>
    <xdr:to>
      <xdr:col>116</xdr:col>
      <xdr:colOff>63500</xdr:colOff>
      <xdr:row>41</xdr:row>
      <xdr:rowOff>99421</xdr:rowOff>
    </xdr:to>
    <xdr:cxnSp macro="">
      <xdr:nvCxnSpPr>
        <xdr:cNvPr id="395" name="直線コネクタ 394"/>
        <xdr:cNvCxnSpPr/>
      </xdr:nvCxnSpPr>
      <xdr:spPr>
        <a:xfrm flipV="1">
          <a:off x="21323300" y="7125480"/>
          <a:ext cx="838200" cy="33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41</xdr:row>
      <xdr:rowOff>54321</xdr:rowOff>
    </xdr:from>
    <xdr:to>
      <xdr:col>107</xdr:col>
      <xdr:colOff>101600</xdr:colOff>
      <xdr:row>41</xdr:row>
      <xdr:rowOff>155921</xdr:rowOff>
    </xdr:to>
    <xdr:sp macro="" textlink="">
      <xdr:nvSpPr>
        <xdr:cNvPr id="396" name="楕円 395"/>
        <xdr:cNvSpPr/>
      </xdr:nvSpPr>
      <xdr:spPr>
        <a:xfrm>
          <a:off x="20383500" y="70837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41</xdr:row>
      <xdr:rowOff>99421</xdr:rowOff>
    </xdr:from>
    <xdr:to>
      <xdr:col>111</xdr:col>
      <xdr:colOff>177800</xdr:colOff>
      <xdr:row>41</xdr:row>
      <xdr:rowOff>105121</xdr:rowOff>
    </xdr:to>
    <xdr:cxnSp macro="">
      <xdr:nvCxnSpPr>
        <xdr:cNvPr id="397" name="直線コネクタ 396"/>
        <xdr:cNvCxnSpPr/>
      </xdr:nvCxnSpPr>
      <xdr:spPr>
        <a:xfrm flipV="1">
          <a:off x="20434300" y="7128871"/>
          <a:ext cx="889000" cy="57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41</xdr:row>
      <xdr:rowOff>58696</xdr:rowOff>
    </xdr:from>
    <xdr:to>
      <xdr:col>102</xdr:col>
      <xdr:colOff>165100</xdr:colOff>
      <xdr:row>41</xdr:row>
      <xdr:rowOff>160296</xdr:rowOff>
    </xdr:to>
    <xdr:sp macro="" textlink="">
      <xdr:nvSpPr>
        <xdr:cNvPr id="398" name="楕円 397"/>
        <xdr:cNvSpPr/>
      </xdr:nvSpPr>
      <xdr:spPr>
        <a:xfrm>
          <a:off x="19494500" y="70881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41</xdr:row>
      <xdr:rowOff>105121</xdr:rowOff>
    </xdr:from>
    <xdr:to>
      <xdr:col>107</xdr:col>
      <xdr:colOff>50800</xdr:colOff>
      <xdr:row>41</xdr:row>
      <xdr:rowOff>109496</xdr:rowOff>
    </xdr:to>
    <xdr:cxnSp macro="">
      <xdr:nvCxnSpPr>
        <xdr:cNvPr id="399" name="直線コネクタ 398"/>
        <xdr:cNvCxnSpPr/>
      </xdr:nvCxnSpPr>
      <xdr:spPr>
        <a:xfrm flipV="1">
          <a:off x="19545300" y="7134571"/>
          <a:ext cx="889000" cy="43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41</xdr:row>
      <xdr:rowOff>48731</xdr:rowOff>
    </xdr:from>
    <xdr:to>
      <xdr:col>98</xdr:col>
      <xdr:colOff>38100</xdr:colOff>
      <xdr:row>41</xdr:row>
      <xdr:rowOff>150331</xdr:rowOff>
    </xdr:to>
    <xdr:sp macro="" textlink="">
      <xdr:nvSpPr>
        <xdr:cNvPr id="400" name="楕円 399"/>
        <xdr:cNvSpPr/>
      </xdr:nvSpPr>
      <xdr:spPr>
        <a:xfrm>
          <a:off x="18605500" y="70781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41</xdr:row>
      <xdr:rowOff>99531</xdr:rowOff>
    </xdr:from>
    <xdr:to>
      <xdr:col>102</xdr:col>
      <xdr:colOff>114300</xdr:colOff>
      <xdr:row>41</xdr:row>
      <xdr:rowOff>109496</xdr:rowOff>
    </xdr:to>
    <xdr:cxnSp macro="">
      <xdr:nvCxnSpPr>
        <xdr:cNvPr id="401" name="直線コネクタ 400"/>
        <xdr:cNvCxnSpPr/>
      </xdr:nvCxnSpPr>
      <xdr:spPr>
        <a:xfrm>
          <a:off x="18656300" y="7128981"/>
          <a:ext cx="889000" cy="99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56095</xdr:colOff>
      <xdr:row>39</xdr:row>
      <xdr:rowOff>115758</xdr:rowOff>
    </xdr:from>
    <xdr:ext cx="599010" cy="259045"/>
    <xdr:sp macro="" textlink="">
      <xdr:nvSpPr>
        <xdr:cNvPr id="402" name="n_1aveValue【一般廃棄物処理施設】&#10;一人当たり有形固定資産（償却資産）額"/>
        <xdr:cNvSpPr txBox="1"/>
      </xdr:nvSpPr>
      <xdr:spPr>
        <a:xfrm>
          <a:off x="21011095" y="680230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126,865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132295</xdr:colOff>
      <xdr:row>39</xdr:row>
      <xdr:rowOff>124696</xdr:rowOff>
    </xdr:from>
    <xdr:ext cx="599010" cy="259045"/>
    <xdr:sp macro="" textlink="">
      <xdr:nvSpPr>
        <xdr:cNvPr id="403" name="n_2aveValue【一般廃棄物処理施設】&#10;一人当たり有形固定資産（償却資産）額"/>
        <xdr:cNvSpPr txBox="1"/>
      </xdr:nvSpPr>
      <xdr:spPr>
        <a:xfrm>
          <a:off x="20134795" y="681124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119,828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100</xdr:col>
      <xdr:colOff>150205</xdr:colOff>
      <xdr:row>32</xdr:row>
      <xdr:rowOff>39948</xdr:rowOff>
    </xdr:from>
    <xdr:ext cx="690189" cy="259045"/>
    <xdr:sp macro="" textlink="">
      <xdr:nvSpPr>
        <xdr:cNvPr id="404" name="n_3aveValue【一般廃棄物処理施設】&#10;一人当たり有形固定資産（償却資産）額"/>
        <xdr:cNvSpPr txBox="1"/>
      </xdr:nvSpPr>
      <xdr:spPr>
        <a:xfrm>
          <a:off x="19200205" y="5526348"/>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1,131,558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101111</xdr:colOff>
      <xdr:row>39</xdr:row>
      <xdr:rowOff>153585</xdr:rowOff>
    </xdr:from>
    <xdr:ext cx="534377" cy="259045"/>
    <xdr:sp macro="" textlink="">
      <xdr:nvSpPr>
        <xdr:cNvPr id="405" name="n_4aveValue【一般廃棄物処理施設】&#10;一人当たり有形固定資産（償却資産）額"/>
        <xdr:cNvSpPr txBox="1"/>
      </xdr:nvSpPr>
      <xdr:spPr>
        <a:xfrm>
          <a:off x="18389111" y="68401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97,080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88411</xdr:colOff>
      <xdr:row>41</xdr:row>
      <xdr:rowOff>141348</xdr:rowOff>
    </xdr:from>
    <xdr:ext cx="534377" cy="259045"/>
    <xdr:sp macro="" textlink="">
      <xdr:nvSpPr>
        <xdr:cNvPr id="406" name="n_1mainValue【一般廃棄物処理施設】&#10;一人当たり有形固定資産（償却資産）額"/>
        <xdr:cNvSpPr txBox="1"/>
      </xdr:nvSpPr>
      <xdr:spPr>
        <a:xfrm>
          <a:off x="21043411" y="71707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86,716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164611</xdr:colOff>
      <xdr:row>41</xdr:row>
      <xdr:rowOff>147048</xdr:rowOff>
    </xdr:from>
    <xdr:ext cx="534377" cy="259045"/>
    <xdr:sp macro="" textlink="">
      <xdr:nvSpPr>
        <xdr:cNvPr id="407" name="n_2mainValue【一般廃棄物処理施設】&#10;一人当たり有形固定資産（償却資産）額"/>
        <xdr:cNvSpPr txBox="1"/>
      </xdr:nvSpPr>
      <xdr:spPr>
        <a:xfrm>
          <a:off x="20167111" y="71764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82,228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37611</xdr:colOff>
      <xdr:row>41</xdr:row>
      <xdr:rowOff>151423</xdr:rowOff>
    </xdr:from>
    <xdr:ext cx="534377" cy="259045"/>
    <xdr:sp macro="" textlink="">
      <xdr:nvSpPr>
        <xdr:cNvPr id="408" name="n_3mainValue【一般廃棄物処理施設】&#10;一人当たり有形固定資産（償却資産）額"/>
        <xdr:cNvSpPr txBox="1"/>
      </xdr:nvSpPr>
      <xdr:spPr>
        <a:xfrm>
          <a:off x="19278111" y="71808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78,783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101111</xdr:colOff>
      <xdr:row>41</xdr:row>
      <xdr:rowOff>141458</xdr:rowOff>
    </xdr:from>
    <xdr:ext cx="534377" cy="259045"/>
    <xdr:sp macro="" textlink="">
      <xdr:nvSpPr>
        <xdr:cNvPr id="409" name="n_4mainValue【一般廃棄物処理施設】&#10;一人当たり有形固定資産（償却資産）額"/>
        <xdr:cNvSpPr txBox="1"/>
      </xdr:nvSpPr>
      <xdr:spPr>
        <a:xfrm>
          <a:off x="18389111" y="71709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86,629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410" name="正方形/長方形 409"/>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411" name="正方形/長方形 410"/>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412" name="正方形/長方形 411"/>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413" name="正方形/長方形 412"/>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414" name="正方形/長方形 413"/>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415" name="正方形/長方形 414"/>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山形県平均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416" name="正方形/長方形 415"/>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417" name="正方形/長方形 416"/>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418" name="テキスト ボックス 417"/>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419" name="直線コネクタ 418"/>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65</xdr:row>
      <xdr:rowOff>143527</xdr:rowOff>
    </xdr:from>
    <xdr:ext cx="467179" cy="259045"/>
    <xdr:sp macro="" textlink="">
      <xdr:nvSpPr>
        <xdr:cNvPr id="420" name="テキスト ボックス 419"/>
        <xdr:cNvSpPr txBox="1"/>
      </xdr:nvSpPr>
      <xdr:spPr>
        <a:xfrm>
          <a:off x="11978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76200</xdr:rowOff>
    </xdr:from>
    <xdr:to>
      <xdr:col>89</xdr:col>
      <xdr:colOff>177800</xdr:colOff>
      <xdr:row>64</xdr:row>
      <xdr:rowOff>76200</xdr:rowOff>
    </xdr:to>
    <xdr:cxnSp macro="">
      <xdr:nvCxnSpPr>
        <xdr:cNvPr id="421" name="直線コネクタ 420"/>
        <xdr:cNvCxnSpPr/>
      </xdr:nvCxnSpPr>
      <xdr:spPr>
        <a:xfrm>
          <a:off x="12446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63</xdr:row>
      <xdr:rowOff>105427</xdr:rowOff>
    </xdr:from>
    <xdr:ext cx="467179" cy="259045"/>
    <xdr:sp macro="" textlink="">
      <xdr:nvSpPr>
        <xdr:cNvPr id="422" name="テキスト ボックス 421"/>
        <xdr:cNvSpPr txBox="1"/>
      </xdr:nvSpPr>
      <xdr:spPr>
        <a:xfrm>
          <a:off x="11978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38100</xdr:rowOff>
    </xdr:from>
    <xdr:to>
      <xdr:col>89</xdr:col>
      <xdr:colOff>177800</xdr:colOff>
      <xdr:row>62</xdr:row>
      <xdr:rowOff>38100</xdr:rowOff>
    </xdr:to>
    <xdr:cxnSp macro="">
      <xdr:nvCxnSpPr>
        <xdr:cNvPr id="423" name="直線コネクタ 422"/>
        <xdr:cNvCxnSpPr/>
      </xdr:nvCxnSpPr>
      <xdr:spPr>
        <a:xfrm>
          <a:off x="12446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61</xdr:row>
      <xdr:rowOff>67327</xdr:rowOff>
    </xdr:from>
    <xdr:ext cx="403059" cy="259045"/>
    <xdr:sp macro="" textlink="">
      <xdr:nvSpPr>
        <xdr:cNvPr id="424" name="テキスト ボックス 423"/>
        <xdr:cNvSpPr txBox="1"/>
      </xdr:nvSpPr>
      <xdr:spPr>
        <a:xfrm>
          <a:off x="12042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0</xdr:rowOff>
    </xdr:from>
    <xdr:to>
      <xdr:col>89</xdr:col>
      <xdr:colOff>177800</xdr:colOff>
      <xdr:row>60</xdr:row>
      <xdr:rowOff>0</xdr:rowOff>
    </xdr:to>
    <xdr:cxnSp macro="">
      <xdr:nvCxnSpPr>
        <xdr:cNvPr id="425" name="直線コネクタ 424"/>
        <xdr:cNvCxnSpPr/>
      </xdr:nvCxnSpPr>
      <xdr:spPr>
        <a:xfrm>
          <a:off x="12446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59</xdr:row>
      <xdr:rowOff>29227</xdr:rowOff>
    </xdr:from>
    <xdr:ext cx="403059" cy="259045"/>
    <xdr:sp macro="" textlink="">
      <xdr:nvSpPr>
        <xdr:cNvPr id="426" name="テキスト ボックス 425"/>
        <xdr:cNvSpPr txBox="1"/>
      </xdr:nvSpPr>
      <xdr:spPr>
        <a:xfrm>
          <a:off x="12042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133350</xdr:rowOff>
    </xdr:from>
    <xdr:to>
      <xdr:col>89</xdr:col>
      <xdr:colOff>177800</xdr:colOff>
      <xdr:row>57</xdr:row>
      <xdr:rowOff>133350</xdr:rowOff>
    </xdr:to>
    <xdr:cxnSp macro="">
      <xdr:nvCxnSpPr>
        <xdr:cNvPr id="427" name="直線コネクタ 426"/>
        <xdr:cNvCxnSpPr/>
      </xdr:nvCxnSpPr>
      <xdr:spPr>
        <a:xfrm>
          <a:off x="12446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162577</xdr:rowOff>
    </xdr:from>
    <xdr:ext cx="403059" cy="259045"/>
    <xdr:sp macro="" textlink="">
      <xdr:nvSpPr>
        <xdr:cNvPr id="428" name="テキスト ボックス 427"/>
        <xdr:cNvSpPr txBox="1"/>
      </xdr:nvSpPr>
      <xdr:spPr>
        <a:xfrm>
          <a:off x="12042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95250</xdr:rowOff>
    </xdr:from>
    <xdr:to>
      <xdr:col>89</xdr:col>
      <xdr:colOff>177800</xdr:colOff>
      <xdr:row>55</xdr:row>
      <xdr:rowOff>95250</xdr:rowOff>
    </xdr:to>
    <xdr:cxnSp macro="">
      <xdr:nvCxnSpPr>
        <xdr:cNvPr id="429" name="直線コネクタ 428"/>
        <xdr:cNvCxnSpPr/>
      </xdr:nvCxnSpPr>
      <xdr:spPr>
        <a:xfrm>
          <a:off x="12446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54</xdr:row>
      <xdr:rowOff>124477</xdr:rowOff>
    </xdr:from>
    <xdr:ext cx="403059" cy="259045"/>
    <xdr:sp macro="" textlink="">
      <xdr:nvSpPr>
        <xdr:cNvPr id="430" name="テキスト ボックス 429"/>
        <xdr:cNvSpPr txBox="1"/>
      </xdr:nvSpPr>
      <xdr:spPr>
        <a:xfrm>
          <a:off x="12042941" y="938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431" name="直線コネクタ 430"/>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52</xdr:row>
      <xdr:rowOff>86377</xdr:rowOff>
    </xdr:from>
    <xdr:ext cx="338939" cy="259045"/>
    <xdr:sp macro="" textlink="">
      <xdr:nvSpPr>
        <xdr:cNvPr id="432" name="テキスト ボックス 431"/>
        <xdr:cNvSpPr txBox="1"/>
      </xdr:nvSpPr>
      <xdr:spPr>
        <a:xfrm>
          <a:off x="12107061" y="900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433" name="【保健センター・保健所】&#10;有形固定資産減価償却率グラフ枠"/>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56</xdr:row>
      <xdr:rowOff>152400</xdr:rowOff>
    </xdr:from>
    <xdr:to>
      <xdr:col>85</xdr:col>
      <xdr:colOff>126364</xdr:colOff>
      <xdr:row>63</xdr:row>
      <xdr:rowOff>100965</xdr:rowOff>
    </xdr:to>
    <xdr:cxnSp macro="">
      <xdr:nvCxnSpPr>
        <xdr:cNvPr id="434" name="直線コネクタ 433"/>
        <xdr:cNvCxnSpPr/>
      </xdr:nvCxnSpPr>
      <xdr:spPr>
        <a:xfrm flipV="1">
          <a:off x="16318864" y="9753600"/>
          <a:ext cx="0" cy="114871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63</xdr:row>
      <xdr:rowOff>104792</xdr:rowOff>
    </xdr:from>
    <xdr:ext cx="405111" cy="259045"/>
    <xdr:sp macro="" textlink="">
      <xdr:nvSpPr>
        <xdr:cNvPr id="435" name="【保健センター・保健所】&#10;有形固定資産減価償却率最小値テキスト"/>
        <xdr:cNvSpPr txBox="1"/>
      </xdr:nvSpPr>
      <xdr:spPr>
        <a:xfrm>
          <a:off x="16357600" y="109061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63</xdr:row>
      <xdr:rowOff>100965</xdr:rowOff>
    </xdr:from>
    <xdr:to>
      <xdr:col>86</xdr:col>
      <xdr:colOff>25400</xdr:colOff>
      <xdr:row>63</xdr:row>
      <xdr:rowOff>100965</xdr:rowOff>
    </xdr:to>
    <xdr:cxnSp macro="">
      <xdr:nvCxnSpPr>
        <xdr:cNvPr id="436" name="直線コネクタ 435"/>
        <xdr:cNvCxnSpPr/>
      </xdr:nvCxnSpPr>
      <xdr:spPr>
        <a:xfrm>
          <a:off x="16230600" y="109023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55</xdr:row>
      <xdr:rowOff>99077</xdr:rowOff>
    </xdr:from>
    <xdr:ext cx="405111" cy="259045"/>
    <xdr:sp macro="" textlink="">
      <xdr:nvSpPr>
        <xdr:cNvPr id="437" name="【保健センター・保健所】&#10;有形固定資産減価償却率最大値テキスト"/>
        <xdr:cNvSpPr txBox="1"/>
      </xdr:nvSpPr>
      <xdr:spPr>
        <a:xfrm>
          <a:off x="16357600" y="95288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56</xdr:row>
      <xdr:rowOff>152400</xdr:rowOff>
    </xdr:from>
    <xdr:to>
      <xdr:col>86</xdr:col>
      <xdr:colOff>25400</xdr:colOff>
      <xdr:row>56</xdr:row>
      <xdr:rowOff>152400</xdr:rowOff>
    </xdr:to>
    <xdr:cxnSp macro="">
      <xdr:nvCxnSpPr>
        <xdr:cNvPr id="438" name="直線コネクタ 437"/>
        <xdr:cNvCxnSpPr/>
      </xdr:nvCxnSpPr>
      <xdr:spPr>
        <a:xfrm>
          <a:off x="16230600" y="97536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57</xdr:row>
      <xdr:rowOff>156862</xdr:rowOff>
    </xdr:from>
    <xdr:ext cx="405111" cy="259045"/>
    <xdr:sp macro="" textlink="">
      <xdr:nvSpPr>
        <xdr:cNvPr id="439" name="【保健センター・保健所】&#10;有形固定資産減価償却率平均値テキスト"/>
        <xdr:cNvSpPr txBox="1"/>
      </xdr:nvSpPr>
      <xdr:spPr>
        <a:xfrm>
          <a:off x="16357600" y="992951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58</xdr:row>
      <xdr:rowOff>133985</xdr:rowOff>
    </xdr:from>
    <xdr:to>
      <xdr:col>85</xdr:col>
      <xdr:colOff>177800</xdr:colOff>
      <xdr:row>59</xdr:row>
      <xdr:rowOff>64135</xdr:rowOff>
    </xdr:to>
    <xdr:sp macro="" textlink="">
      <xdr:nvSpPr>
        <xdr:cNvPr id="440" name="フローチャート: 判断 439"/>
        <xdr:cNvSpPr/>
      </xdr:nvSpPr>
      <xdr:spPr>
        <a:xfrm>
          <a:off x="16268700" y="100780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58</xdr:row>
      <xdr:rowOff>59690</xdr:rowOff>
    </xdr:from>
    <xdr:to>
      <xdr:col>81</xdr:col>
      <xdr:colOff>101600</xdr:colOff>
      <xdr:row>58</xdr:row>
      <xdr:rowOff>161290</xdr:rowOff>
    </xdr:to>
    <xdr:sp macro="" textlink="">
      <xdr:nvSpPr>
        <xdr:cNvPr id="441" name="フローチャート: 判断 440"/>
        <xdr:cNvSpPr/>
      </xdr:nvSpPr>
      <xdr:spPr>
        <a:xfrm>
          <a:off x="15430500" y="100037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58</xdr:row>
      <xdr:rowOff>13970</xdr:rowOff>
    </xdr:from>
    <xdr:to>
      <xdr:col>76</xdr:col>
      <xdr:colOff>165100</xdr:colOff>
      <xdr:row>58</xdr:row>
      <xdr:rowOff>115570</xdr:rowOff>
    </xdr:to>
    <xdr:sp macro="" textlink="">
      <xdr:nvSpPr>
        <xdr:cNvPr id="442" name="フローチャート: 判断 441"/>
        <xdr:cNvSpPr/>
      </xdr:nvSpPr>
      <xdr:spPr>
        <a:xfrm>
          <a:off x="14541500" y="99580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58</xdr:row>
      <xdr:rowOff>38735</xdr:rowOff>
    </xdr:from>
    <xdr:to>
      <xdr:col>72</xdr:col>
      <xdr:colOff>38100</xdr:colOff>
      <xdr:row>58</xdr:row>
      <xdr:rowOff>140335</xdr:rowOff>
    </xdr:to>
    <xdr:sp macro="" textlink="">
      <xdr:nvSpPr>
        <xdr:cNvPr id="443" name="フローチャート: 判断 442"/>
        <xdr:cNvSpPr/>
      </xdr:nvSpPr>
      <xdr:spPr>
        <a:xfrm>
          <a:off x="13652500" y="99828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58</xdr:row>
      <xdr:rowOff>12065</xdr:rowOff>
    </xdr:from>
    <xdr:to>
      <xdr:col>67</xdr:col>
      <xdr:colOff>101600</xdr:colOff>
      <xdr:row>58</xdr:row>
      <xdr:rowOff>113665</xdr:rowOff>
    </xdr:to>
    <xdr:sp macro="" textlink="">
      <xdr:nvSpPr>
        <xdr:cNvPr id="444" name="フローチャート: 判断 443"/>
        <xdr:cNvSpPr/>
      </xdr:nvSpPr>
      <xdr:spPr>
        <a:xfrm>
          <a:off x="12763500" y="99561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445" name="テキスト ボックス 444"/>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446" name="テキスト ボックス 445"/>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447" name="テキスト ボックス 446"/>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448" name="テキスト ボックス 447"/>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449" name="テキスト ボックス 448"/>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59</xdr:row>
      <xdr:rowOff>6350</xdr:rowOff>
    </xdr:from>
    <xdr:to>
      <xdr:col>85</xdr:col>
      <xdr:colOff>177800</xdr:colOff>
      <xdr:row>59</xdr:row>
      <xdr:rowOff>107950</xdr:rowOff>
    </xdr:to>
    <xdr:sp macro="" textlink="">
      <xdr:nvSpPr>
        <xdr:cNvPr id="450" name="楕円 449"/>
        <xdr:cNvSpPr/>
      </xdr:nvSpPr>
      <xdr:spPr>
        <a:xfrm>
          <a:off x="16268700" y="10121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58</xdr:row>
      <xdr:rowOff>156227</xdr:rowOff>
    </xdr:from>
    <xdr:ext cx="405111" cy="259045"/>
    <xdr:sp macro="" textlink="">
      <xdr:nvSpPr>
        <xdr:cNvPr id="451" name="【保健センター・保健所】&#10;有形固定資産減価償却率該当値テキスト"/>
        <xdr:cNvSpPr txBox="1"/>
      </xdr:nvSpPr>
      <xdr:spPr>
        <a:xfrm>
          <a:off x="16357600" y="101003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58</xdr:row>
      <xdr:rowOff>139700</xdr:rowOff>
    </xdr:from>
    <xdr:to>
      <xdr:col>81</xdr:col>
      <xdr:colOff>101600</xdr:colOff>
      <xdr:row>59</xdr:row>
      <xdr:rowOff>69850</xdr:rowOff>
    </xdr:to>
    <xdr:sp macro="" textlink="">
      <xdr:nvSpPr>
        <xdr:cNvPr id="452" name="楕円 451"/>
        <xdr:cNvSpPr/>
      </xdr:nvSpPr>
      <xdr:spPr>
        <a:xfrm>
          <a:off x="15430500" y="10083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59</xdr:row>
      <xdr:rowOff>19050</xdr:rowOff>
    </xdr:from>
    <xdr:to>
      <xdr:col>85</xdr:col>
      <xdr:colOff>127000</xdr:colOff>
      <xdr:row>59</xdr:row>
      <xdr:rowOff>57150</xdr:rowOff>
    </xdr:to>
    <xdr:cxnSp macro="">
      <xdr:nvCxnSpPr>
        <xdr:cNvPr id="453" name="直線コネクタ 452"/>
        <xdr:cNvCxnSpPr/>
      </xdr:nvCxnSpPr>
      <xdr:spPr>
        <a:xfrm>
          <a:off x="15481300" y="10134600"/>
          <a:ext cx="8382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58</xdr:row>
      <xdr:rowOff>101600</xdr:rowOff>
    </xdr:from>
    <xdr:to>
      <xdr:col>76</xdr:col>
      <xdr:colOff>165100</xdr:colOff>
      <xdr:row>59</xdr:row>
      <xdr:rowOff>31750</xdr:rowOff>
    </xdr:to>
    <xdr:sp macro="" textlink="">
      <xdr:nvSpPr>
        <xdr:cNvPr id="454" name="楕円 453"/>
        <xdr:cNvSpPr/>
      </xdr:nvSpPr>
      <xdr:spPr>
        <a:xfrm>
          <a:off x="14541500" y="10045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58</xdr:row>
      <xdr:rowOff>152400</xdr:rowOff>
    </xdr:from>
    <xdr:to>
      <xdr:col>81</xdr:col>
      <xdr:colOff>50800</xdr:colOff>
      <xdr:row>59</xdr:row>
      <xdr:rowOff>19050</xdr:rowOff>
    </xdr:to>
    <xdr:cxnSp macro="">
      <xdr:nvCxnSpPr>
        <xdr:cNvPr id="455" name="直線コネクタ 454"/>
        <xdr:cNvCxnSpPr/>
      </xdr:nvCxnSpPr>
      <xdr:spPr>
        <a:xfrm>
          <a:off x="14592300" y="1009650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58</xdr:row>
      <xdr:rowOff>63500</xdr:rowOff>
    </xdr:from>
    <xdr:to>
      <xdr:col>72</xdr:col>
      <xdr:colOff>38100</xdr:colOff>
      <xdr:row>58</xdr:row>
      <xdr:rowOff>165100</xdr:rowOff>
    </xdr:to>
    <xdr:sp macro="" textlink="">
      <xdr:nvSpPr>
        <xdr:cNvPr id="456" name="楕円 455"/>
        <xdr:cNvSpPr/>
      </xdr:nvSpPr>
      <xdr:spPr>
        <a:xfrm>
          <a:off x="13652500" y="10007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58</xdr:row>
      <xdr:rowOff>114300</xdr:rowOff>
    </xdr:from>
    <xdr:to>
      <xdr:col>76</xdr:col>
      <xdr:colOff>114300</xdr:colOff>
      <xdr:row>58</xdr:row>
      <xdr:rowOff>152400</xdr:rowOff>
    </xdr:to>
    <xdr:cxnSp macro="">
      <xdr:nvCxnSpPr>
        <xdr:cNvPr id="457" name="直線コネクタ 456"/>
        <xdr:cNvCxnSpPr/>
      </xdr:nvCxnSpPr>
      <xdr:spPr>
        <a:xfrm>
          <a:off x="13703300" y="1005840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58</xdr:row>
      <xdr:rowOff>25400</xdr:rowOff>
    </xdr:from>
    <xdr:to>
      <xdr:col>67</xdr:col>
      <xdr:colOff>101600</xdr:colOff>
      <xdr:row>58</xdr:row>
      <xdr:rowOff>127000</xdr:rowOff>
    </xdr:to>
    <xdr:sp macro="" textlink="">
      <xdr:nvSpPr>
        <xdr:cNvPr id="458" name="楕円 457"/>
        <xdr:cNvSpPr/>
      </xdr:nvSpPr>
      <xdr:spPr>
        <a:xfrm>
          <a:off x="12763500" y="9969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58</xdr:row>
      <xdr:rowOff>76200</xdr:rowOff>
    </xdr:from>
    <xdr:to>
      <xdr:col>71</xdr:col>
      <xdr:colOff>177800</xdr:colOff>
      <xdr:row>58</xdr:row>
      <xdr:rowOff>114300</xdr:rowOff>
    </xdr:to>
    <xdr:cxnSp macro="">
      <xdr:nvCxnSpPr>
        <xdr:cNvPr id="459" name="直線コネクタ 458"/>
        <xdr:cNvCxnSpPr/>
      </xdr:nvCxnSpPr>
      <xdr:spPr>
        <a:xfrm>
          <a:off x="12814300" y="1002030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57</xdr:row>
      <xdr:rowOff>6367</xdr:rowOff>
    </xdr:from>
    <xdr:ext cx="405111" cy="259045"/>
    <xdr:sp macro="" textlink="">
      <xdr:nvSpPr>
        <xdr:cNvPr id="460" name="n_1aveValue【保健センター・保健所】&#10;有形固定資産減価償却率"/>
        <xdr:cNvSpPr txBox="1"/>
      </xdr:nvSpPr>
      <xdr:spPr>
        <a:xfrm>
          <a:off x="15266044" y="97790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56</xdr:row>
      <xdr:rowOff>132097</xdr:rowOff>
    </xdr:from>
    <xdr:ext cx="405111" cy="259045"/>
    <xdr:sp macro="" textlink="">
      <xdr:nvSpPr>
        <xdr:cNvPr id="461" name="n_2aveValue【保健センター・保健所】&#10;有形固定資産減価償却率"/>
        <xdr:cNvSpPr txBox="1"/>
      </xdr:nvSpPr>
      <xdr:spPr>
        <a:xfrm>
          <a:off x="14389744" y="97332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56</xdr:row>
      <xdr:rowOff>156862</xdr:rowOff>
    </xdr:from>
    <xdr:ext cx="405111" cy="259045"/>
    <xdr:sp macro="" textlink="">
      <xdr:nvSpPr>
        <xdr:cNvPr id="462" name="n_3aveValue【保健センター・保健所】&#10;有形固定資産減価償却率"/>
        <xdr:cNvSpPr txBox="1"/>
      </xdr:nvSpPr>
      <xdr:spPr>
        <a:xfrm>
          <a:off x="13500744" y="97580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56</xdr:row>
      <xdr:rowOff>130192</xdr:rowOff>
    </xdr:from>
    <xdr:ext cx="405111" cy="259045"/>
    <xdr:sp macro="" textlink="">
      <xdr:nvSpPr>
        <xdr:cNvPr id="463" name="n_4aveValue【保健センター・保健所】&#10;有形固定資産減価償却率"/>
        <xdr:cNvSpPr txBox="1"/>
      </xdr:nvSpPr>
      <xdr:spPr>
        <a:xfrm>
          <a:off x="12611744" y="97313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59</xdr:row>
      <xdr:rowOff>60977</xdr:rowOff>
    </xdr:from>
    <xdr:ext cx="405111" cy="259045"/>
    <xdr:sp macro="" textlink="">
      <xdr:nvSpPr>
        <xdr:cNvPr id="464" name="n_1mainValue【保健センター・保健所】&#10;有形固定資産減価償却率"/>
        <xdr:cNvSpPr txBox="1"/>
      </xdr:nvSpPr>
      <xdr:spPr>
        <a:xfrm>
          <a:off x="15266044" y="101765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59</xdr:row>
      <xdr:rowOff>22877</xdr:rowOff>
    </xdr:from>
    <xdr:ext cx="405111" cy="259045"/>
    <xdr:sp macro="" textlink="">
      <xdr:nvSpPr>
        <xdr:cNvPr id="465" name="n_2mainValue【保健センター・保健所】&#10;有形固定資産減価償却率"/>
        <xdr:cNvSpPr txBox="1"/>
      </xdr:nvSpPr>
      <xdr:spPr>
        <a:xfrm>
          <a:off x="14389744" y="101384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58</xdr:row>
      <xdr:rowOff>156227</xdr:rowOff>
    </xdr:from>
    <xdr:ext cx="405111" cy="259045"/>
    <xdr:sp macro="" textlink="">
      <xdr:nvSpPr>
        <xdr:cNvPr id="466" name="n_3mainValue【保健センター・保健所】&#10;有形固定資産減価償却率"/>
        <xdr:cNvSpPr txBox="1"/>
      </xdr:nvSpPr>
      <xdr:spPr>
        <a:xfrm>
          <a:off x="13500744" y="101003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58</xdr:row>
      <xdr:rowOff>118127</xdr:rowOff>
    </xdr:from>
    <xdr:ext cx="405111" cy="259045"/>
    <xdr:sp macro="" textlink="">
      <xdr:nvSpPr>
        <xdr:cNvPr id="467" name="n_4mainValue【保健センター・保健所】&#10;有形固定資産減価償却率"/>
        <xdr:cNvSpPr txBox="1"/>
      </xdr:nvSpPr>
      <xdr:spPr>
        <a:xfrm>
          <a:off x="12611744" y="100622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468" name="正方形/長方形 467"/>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469" name="正方形/長方形 468"/>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470" name="正方形/長方形 469"/>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471" name="正方形/長方形 470"/>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472" name="正方形/長方形 471"/>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473" name="正方形/長方形 472"/>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山形県平均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474" name="正方形/長方形 473"/>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475" name="正方形/長方形 474"/>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476" name="テキスト ボックス 475"/>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477" name="直線コネクタ 476"/>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64</xdr:row>
      <xdr:rowOff>76200</xdr:rowOff>
    </xdr:from>
    <xdr:to>
      <xdr:col>120</xdr:col>
      <xdr:colOff>114300</xdr:colOff>
      <xdr:row>64</xdr:row>
      <xdr:rowOff>76200</xdr:rowOff>
    </xdr:to>
    <xdr:cxnSp macro="">
      <xdr:nvCxnSpPr>
        <xdr:cNvPr id="478" name="直線コネクタ 477"/>
        <xdr:cNvCxnSpPr/>
      </xdr:nvCxnSpPr>
      <xdr:spPr>
        <a:xfrm>
          <a:off x="18288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105427</xdr:rowOff>
    </xdr:from>
    <xdr:ext cx="467179" cy="259045"/>
    <xdr:sp macro="" textlink="">
      <xdr:nvSpPr>
        <xdr:cNvPr id="479" name="テキスト ボックス 478"/>
        <xdr:cNvSpPr txBox="1"/>
      </xdr:nvSpPr>
      <xdr:spPr>
        <a:xfrm>
          <a:off x="17820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62</xdr:row>
      <xdr:rowOff>38100</xdr:rowOff>
    </xdr:from>
    <xdr:to>
      <xdr:col>120</xdr:col>
      <xdr:colOff>114300</xdr:colOff>
      <xdr:row>62</xdr:row>
      <xdr:rowOff>38100</xdr:rowOff>
    </xdr:to>
    <xdr:cxnSp macro="">
      <xdr:nvCxnSpPr>
        <xdr:cNvPr id="480" name="直線コネクタ 479"/>
        <xdr:cNvCxnSpPr/>
      </xdr:nvCxnSpPr>
      <xdr:spPr>
        <a:xfrm>
          <a:off x="18288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61</xdr:row>
      <xdr:rowOff>67327</xdr:rowOff>
    </xdr:from>
    <xdr:ext cx="467179" cy="259045"/>
    <xdr:sp macro="" textlink="">
      <xdr:nvSpPr>
        <xdr:cNvPr id="481" name="テキスト ボックス 480"/>
        <xdr:cNvSpPr txBox="1"/>
      </xdr:nvSpPr>
      <xdr:spPr>
        <a:xfrm>
          <a:off x="17820821" y="1052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60</xdr:row>
      <xdr:rowOff>0</xdr:rowOff>
    </xdr:from>
    <xdr:to>
      <xdr:col>120</xdr:col>
      <xdr:colOff>114300</xdr:colOff>
      <xdr:row>60</xdr:row>
      <xdr:rowOff>0</xdr:rowOff>
    </xdr:to>
    <xdr:cxnSp macro="">
      <xdr:nvCxnSpPr>
        <xdr:cNvPr id="482" name="直線コネクタ 481"/>
        <xdr:cNvCxnSpPr/>
      </xdr:nvCxnSpPr>
      <xdr:spPr>
        <a:xfrm>
          <a:off x="18288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59</xdr:row>
      <xdr:rowOff>29227</xdr:rowOff>
    </xdr:from>
    <xdr:ext cx="467179" cy="259045"/>
    <xdr:sp macro="" textlink="">
      <xdr:nvSpPr>
        <xdr:cNvPr id="483" name="テキスト ボックス 482"/>
        <xdr:cNvSpPr txBox="1"/>
      </xdr:nvSpPr>
      <xdr:spPr>
        <a:xfrm>
          <a:off x="17820821"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133350</xdr:rowOff>
    </xdr:from>
    <xdr:to>
      <xdr:col>120</xdr:col>
      <xdr:colOff>114300</xdr:colOff>
      <xdr:row>57</xdr:row>
      <xdr:rowOff>133350</xdr:rowOff>
    </xdr:to>
    <xdr:cxnSp macro="">
      <xdr:nvCxnSpPr>
        <xdr:cNvPr id="484" name="直線コネクタ 483"/>
        <xdr:cNvCxnSpPr/>
      </xdr:nvCxnSpPr>
      <xdr:spPr>
        <a:xfrm>
          <a:off x="18288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56</xdr:row>
      <xdr:rowOff>162577</xdr:rowOff>
    </xdr:from>
    <xdr:ext cx="467179" cy="259045"/>
    <xdr:sp macro="" textlink="">
      <xdr:nvSpPr>
        <xdr:cNvPr id="485" name="テキスト ボックス 484"/>
        <xdr:cNvSpPr txBox="1"/>
      </xdr:nvSpPr>
      <xdr:spPr>
        <a:xfrm>
          <a:off x="17820821" y="976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95250</xdr:rowOff>
    </xdr:from>
    <xdr:to>
      <xdr:col>120</xdr:col>
      <xdr:colOff>114300</xdr:colOff>
      <xdr:row>55</xdr:row>
      <xdr:rowOff>95250</xdr:rowOff>
    </xdr:to>
    <xdr:cxnSp macro="">
      <xdr:nvCxnSpPr>
        <xdr:cNvPr id="486" name="直線コネクタ 485"/>
        <xdr:cNvCxnSpPr/>
      </xdr:nvCxnSpPr>
      <xdr:spPr>
        <a:xfrm>
          <a:off x="18288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54</xdr:row>
      <xdr:rowOff>124477</xdr:rowOff>
    </xdr:from>
    <xdr:ext cx="467179" cy="259045"/>
    <xdr:sp macro="" textlink="">
      <xdr:nvSpPr>
        <xdr:cNvPr id="487" name="テキスト ボックス 486"/>
        <xdr:cNvSpPr txBox="1"/>
      </xdr:nvSpPr>
      <xdr:spPr>
        <a:xfrm>
          <a:off x="17820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488" name="直線コネクタ 487"/>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489" name="テキスト ボックス 488"/>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490" name="【保健センター・保健所】&#10;一人当たり面積グラフ枠"/>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56</xdr:row>
      <xdr:rowOff>76200</xdr:rowOff>
    </xdr:from>
    <xdr:to>
      <xdr:col>116</xdr:col>
      <xdr:colOff>62864</xdr:colOff>
      <xdr:row>64</xdr:row>
      <xdr:rowOff>16510</xdr:rowOff>
    </xdr:to>
    <xdr:cxnSp macro="">
      <xdr:nvCxnSpPr>
        <xdr:cNvPr id="491" name="直線コネクタ 490"/>
        <xdr:cNvCxnSpPr/>
      </xdr:nvCxnSpPr>
      <xdr:spPr>
        <a:xfrm flipV="1">
          <a:off x="22160864" y="9677400"/>
          <a:ext cx="0" cy="131191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64</xdr:row>
      <xdr:rowOff>20337</xdr:rowOff>
    </xdr:from>
    <xdr:ext cx="469744" cy="259045"/>
    <xdr:sp macro="" textlink="">
      <xdr:nvSpPr>
        <xdr:cNvPr id="492" name="【保健センター・保健所】&#10;一人当たり面積最小値テキスト"/>
        <xdr:cNvSpPr txBox="1"/>
      </xdr:nvSpPr>
      <xdr:spPr>
        <a:xfrm>
          <a:off x="22199600" y="109931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64</xdr:row>
      <xdr:rowOff>16510</xdr:rowOff>
    </xdr:from>
    <xdr:to>
      <xdr:col>116</xdr:col>
      <xdr:colOff>152400</xdr:colOff>
      <xdr:row>64</xdr:row>
      <xdr:rowOff>16510</xdr:rowOff>
    </xdr:to>
    <xdr:cxnSp macro="">
      <xdr:nvCxnSpPr>
        <xdr:cNvPr id="493" name="直線コネクタ 492"/>
        <xdr:cNvCxnSpPr/>
      </xdr:nvCxnSpPr>
      <xdr:spPr>
        <a:xfrm>
          <a:off x="22072600" y="109893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55</xdr:row>
      <xdr:rowOff>22877</xdr:rowOff>
    </xdr:from>
    <xdr:ext cx="469744" cy="259045"/>
    <xdr:sp macro="" textlink="">
      <xdr:nvSpPr>
        <xdr:cNvPr id="494" name="【保健センター・保健所】&#10;一人当たり面積最大値テキスト"/>
        <xdr:cNvSpPr txBox="1"/>
      </xdr:nvSpPr>
      <xdr:spPr>
        <a:xfrm>
          <a:off x="22199600" y="94526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56</xdr:row>
      <xdr:rowOff>76200</xdr:rowOff>
    </xdr:from>
    <xdr:to>
      <xdr:col>116</xdr:col>
      <xdr:colOff>152400</xdr:colOff>
      <xdr:row>56</xdr:row>
      <xdr:rowOff>76200</xdr:rowOff>
    </xdr:to>
    <xdr:cxnSp macro="">
      <xdr:nvCxnSpPr>
        <xdr:cNvPr id="495" name="直線コネクタ 494"/>
        <xdr:cNvCxnSpPr/>
      </xdr:nvCxnSpPr>
      <xdr:spPr>
        <a:xfrm>
          <a:off x="22072600" y="96774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61</xdr:row>
      <xdr:rowOff>157497</xdr:rowOff>
    </xdr:from>
    <xdr:ext cx="469744" cy="259045"/>
    <xdr:sp macro="" textlink="">
      <xdr:nvSpPr>
        <xdr:cNvPr id="496" name="【保健センター・保健所】&#10;一人当たり面積平均値テキスト"/>
        <xdr:cNvSpPr txBox="1"/>
      </xdr:nvSpPr>
      <xdr:spPr>
        <a:xfrm>
          <a:off x="22199600" y="1061594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62</xdr:row>
      <xdr:rowOff>134620</xdr:rowOff>
    </xdr:from>
    <xdr:to>
      <xdr:col>116</xdr:col>
      <xdr:colOff>114300</xdr:colOff>
      <xdr:row>63</xdr:row>
      <xdr:rowOff>64770</xdr:rowOff>
    </xdr:to>
    <xdr:sp macro="" textlink="">
      <xdr:nvSpPr>
        <xdr:cNvPr id="497" name="フローチャート: 判断 496"/>
        <xdr:cNvSpPr/>
      </xdr:nvSpPr>
      <xdr:spPr>
        <a:xfrm>
          <a:off x="22110700" y="107645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62</xdr:row>
      <xdr:rowOff>139700</xdr:rowOff>
    </xdr:from>
    <xdr:to>
      <xdr:col>112</xdr:col>
      <xdr:colOff>38100</xdr:colOff>
      <xdr:row>63</xdr:row>
      <xdr:rowOff>69850</xdr:rowOff>
    </xdr:to>
    <xdr:sp macro="" textlink="">
      <xdr:nvSpPr>
        <xdr:cNvPr id="498" name="フローチャート: 判断 497"/>
        <xdr:cNvSpPr/>
      </xdr:nvSpPr>
      <xdr:spPr>
        <a:xfrm>
          <a:off x="21272500" y="10769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62</xdr:row>
      <xdr:rowOff>137160</xdr:rowOff>
    </xdr:from>
    <xdr:to>
      <xdr:col>107</xdr:col>
      <xdr:colOff>101600</xdr:colOff>
      <xdr:row>63</xdr:row>
      <xdr:rowOff>67310</xdr:rowOff>
    </xdr:to>
    <xdr:sp macro="" textlink="">
      <xdr:nvSpPr>
        <xdr:cNvPr id="499" name="フローチャート: 判断 498"/>
        <xdr:cNvSpPr/>
      </xdr:nvSpPr>
      <xdr:spPr>
        <a:xfrm>
          <a:off x="20383500" y="107670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63</xdr:row>
      <xdr:rowOff>5080</xdr:rowOff>
    </xdr:from>
    <xdr:to>
      <xdr:col>102</xdr:col>
      <xdr:colOff>165100</xdr:colOff>
      <xdr:row>63</xdr:row>
      <xdr:rowOff>106680</xdr:rowOff>
    </xdr:to>
    <xdr:sp macro="" textlink="">
      <xdr:nvSpPr>
        <xdr:cNvPr id="500" name="フローチャート: 判断 499"/>
        <xdr:cNvSpPr/>
      </xdr:nvSpPr>
      <xdr:spPr>
        <a:xfrm>
          <a:off x="19494500" y="108064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62</xdr:row>
      <xdr:rowOff>157480</xdr:rowOff>
    </xdr:from>
    <xdr:to>
      <xdr:col>98</xdr:col>
      <xdr:colOff>38100</xdr:colOff>
      <xdr:row>63</xdr:row>
      <xdr:rowOff>87630</xdr:rowOff>
    </xdr:to>
    <xdr:sp macro="" textlink="">
      <xdr:nvSpPr>
        <xdr:cNvPr id="501" name="フローチャート: 判断 500"/>
        <xdr:cNvSpPr/>
      </xdr:nvSpPr>
      <xdr:spPr>
        <a:xfrm>
          <a:off x="18605500" y="107873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502" name="テキスト ボックス 501"/>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503" name="テキスト ボックス 502"/>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504" name="テキスト ボックス 503"/>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505" name="テキスト ボックス 504"/>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506" name="テキスト ボックス 505"/>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62</xdr:row>
      <xdr:rowOff>151130</xdr:rowOff>
    </xdr:from>
    <xdr:to>
      <xdr:col>116</xdr:col>
      <xdr:colOff>114300</xdr:colOff>
      <xdr:row>63</xdr:row>
      <xdr:rowOff>81280</xdr:rowOff>
    </xdr:to>
    <xdr:sp macro="" textlink="">
      <xdr:nvSpPr>
        <xdr:cNvPr id="507" name="楕円 506"/>
        <xdr:cNvSpPr/>
      </xdr:nvSpPr>
      <xdr:spPr>
        <a:xfrm>
          <a:off x="22110700" y="107810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62</xdr:row>
      <xdr:rowOff>129557</xdr:rowOff>
    </xdr:from>
    <xdr:ext cx="469744" cy="259045"/>
    <xdr:sp macro="" textlink="">
      <xdr:nvSpPr>
        <xdr:cNvPr id="508" name="【保健センター・保健所】&#10;一人当たり面積該当値テキスト"/>
        <xdr:cNvSpPr txBox="1"/>
      </xdr:nvSpPr>
      <xdr:spPr>
        <a:xfrm>
          <a:off x="22199600" y="107594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62</xdr:row>
      <xdr:rowOff>156210</xdr:rowOff>
    </xdr:from>
    <xdr:to>
      <xdr:col>112</xdr:col>
      <xdr:colOff>38100</xdr:colOff>
      <xdr:row>63</xdr:row>
      <xdr:rowOff>86360</xdr:rowOff>
    </xdr:to>
    <xdr:sp macro="" textlink="">
      <xdr:nvSpPr>
        <xdr:cNvPr id="509" name="楕円 508"/>
        <xdr:cNvSpPr/>
      </xdr:nvSpPr>
      <xdr:spPr>
        <a:xfrm>
          <a:off x="21272500" y="107861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63</xdr:row>
      <xdr:rowOff>30480</xdr:rowOff>
    </xdr:from>
    <xdr:to>
      <xdr:col>116</xdr:col>
      <xdr:colOff>63500</xdr:colOff>
      <xdr:row>63</xdr:row>
      <xdr:rowOff>35560</xdr:rowOff>
    </xdr:to>
    <xdr:cxnSp macro="">
      <xdr:nvCxnSpPr>
        <xdr:cNvPr id="510" name="直線コネクタ 509"/>
        <xdr:cNvCxnSpPr/>
      </xdr:nvCxnSpPr>
      <xdr:spPr>
        <a:xfrm flipV="1">
          <a:off x="21323300" y="10831830"/>
          <a:ext cx="838200" cy="50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62</xdr:row>
      <xdr:rowOff>162560</xdr:rowOff>
    </xdr:from>
    <xdr:to>
      <xdr:col>107</xdr:col>
      <xdr:colOff>101600</xdr:colOff>
      <xdr:row>63</xdr:row>
      <xdr:rowOff>92710</xdr:rowOff>
    </xdr:to>
    <xdr:sp macro="" textlink="">
      <xdr:nvSpPr>
        <xdr:cNvPr id="511" name="楕円 510"/>
        <xdr:cNvSpPr/>
      </xdr:nvSpPr>
      <xdr:spPr>
        <a:xfrm>
          <a:off x="20383500" y="107924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63</xdr:row>
      <xdr:rowOff>35560</xdr:rowOff>
    </xdr:from>
    <xdr:to>
      <xdr:col>111</xdr:col>
      <xdr:colOff>177800</xdr:colOff>
      <xdr:row>63</xdr:row>
      <xdr:rowOff>41910</xdr:rowOff>
    </xdr:to>
    <xdr:cxnSp macro="">
      <xdr:nvCxnSpPr>
        <xdr:cNvPr id="512" name="直線コネクタ 511"/>
        <xdr:cNvCxnSpPr/>
      </xdr:nvCxnSpPr>
      <xdr:spPr>
        <a:xfrm flipV="1">
          <a:off x="20434300" y="10836910"/>
          <a:ext cx="889000" cy="63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62</xdr:row>
      <xdr:rowOff>167640</xdr:rowOff>
    </xdr:from>
    <xdr:to>
      <xdr:col>102</xdr:col>
      <xdr:colOff>165100</xdr:colOff>
      <xdr:row>63</xdr:row>
      <xdr:rowOff>97790</xdr:rowOff>
    </xdr:to>
    <xdr:sp macro="" textlink="">
      <xdr:nvSpPr>
        <xdr:cNvPr id="513" name="楕円 512"/>
        <xdr:cNvSpPr/>
      </xdr:nvSpPr>
      <xdr:spPr>
        <a:xfrm>
          <a:off x="19494500" y="107975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63</xdr:row>
      <xdr:rowOff>41910</xdr:rowOff>
    </xdr:from>
    <xdr:to>
      <xdr:col>107</xdr:col>
      <xdr:colOff>50800</xdr:colOff>
      <xdr:row>63</xdr:row>
      <xdr:rowOff>46990</xdr:rowOff>
    </xdr:to>
    <xdr:cxnSp macro="">
      <xdr:nvCxnSpPr>
        <xdr:cNvPr id="514" name="直線コネクタ 513"/>
        <xdr:cNvCxnSpPr/>
      </xdr:nvCxnSpPr>
      <xdr:spPr>
        <a:xfrm flipV="1">
          <a:off x="19545300" y="10843260"/>
          <a:ext cx="889000" cy="50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63</xdr:row>
      <xdr:rowOff>1270</xdr:rowOff>
    </xdr:from>
    <xdr:to>
      <xdr:col>98</xdr:col>
      <xdr:colOff>38100</xdr:colOff>
      <xdr:row>63</xdr:row>
      <xdr:rowOff>102870</xdr:rowOff>
    </xdr:to>
    <xdr:sp macro="" textlink="">
      <xdr:nvSpPr>
        <xdr:cNvPr id="515" name="楕円 514"/>
        <xdr:cNvSpPr/>
      </xdr:nvSpPr>
      <xdr:spPr>
        <a:xfrm>
          <a:off x="18605500" y="108026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63</xdr:row>
      <xdr:rowOff>46990</xdr:rowOff>
    </xdr:from>
    <xdr:to>
      <xdr:col>102</xdr:col>
      <xdr:colOff>114300</xdr:colOff>
      <xdr:row>63</xdr:row>
      <xdr:rowOff>52070</xdr:rowOff>
    </xdr:to>
    <xdr:cxnSp macro="">
      <xdr:nvCxnSpPr>
        <xdr:cNvPr id="516" name="直線コネクタ 515"/>
        <xdr:cNvCxnSpPr/>
      </xdr:nvCxnSpPr>
      <xdr:spPr>
        <a:xfrm flipV="1">
          <a:off x="18656300" y="10848340"/>
          <a:ext cx="889000" cy="50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61</xdr:row>
      <xdr:rowOff>86377</xdr:rowOff>
    </xdr:from>
    <xdr:ext cx="469744" cy="259045"/>
    <xdr:sp macro="" textlink="">
      <xdr:nvSpPr>
        <xdr:cNvPr id="517" name="n_1aveValue【保健センター・保健所】&#10;一人当たり面積"/>
        <xdr:cNvSpPr txBox="1"/>
      </xdr:nvSpPr>
      <xdr:spPr>
        <a:xfrm>
          <a:off x="21075727" y="10544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61</xdr:row>
      <xdr:rowOff>83837</xdr:rowOff>
    </xdr:from>
    <xdr:ext cx="469744" cy="259045"/>
    <xdr:sp macro="" textlink="">
      <xdr:nvSpPr>
        <xdr:cNvPr id="518" name="n_2aveValue【保健センター・保健所】&#10;一人当たり面積"/>
        <xdr:cNvSpPr txBox="1"/>
      </xdr:nvSpPr>
      <xdr:spPr>
        <a:xfrm>
          <a:off x="20199427" y="105422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63</xdr:row>
      <xdr:rowOff>97807</xdr:rowOff>
    </xdr:from>
    <xdr:ext cx="469744" cy="259045"/>
    <xdr:sp macro="" textlink="">
      <xdr:nvSpPr>
        <xdr:cNvPr id="519" name="n_3aveValue【保健センター・保健所】&#10;一人当たり面積"/>
        <xdr:cNvSpPr txBox="1"/>
      </xdr:nvSpPr>
      <xdr:spPr>
        <a:xfrm>
          <a:off x="19310427" y="108991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61</xdr:row>
      <xdr:rowOff>104157</xdr:rowOff>
    </xdr:from>
    <xdr:ext cx="469744" cy="259045"/>
    <xdr:sp macro="" textlink="">
      <xdr:nvSpPr>
        <xdr:cNvPr id="520" name="n_4aveValue【保健センター・保健所】&#10;一人当たり面積"/>
        <xdr:cNvSpPr txBox="1"/>
      </xdr:nvSpPr>
      <xdr:spPr>
        <a:xfrm>
          <a:off x="18421427" y="105626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63</xdr:row>
      <xdr:rowOff>77487</xdr:rowOff>
    </xdr:from>
    <xdr:ext cx="469744" cy="259045"/>
    <xdr:sp macro="" textlink="">
      <xdr:nvSpPr>
        <xdr:cNvPr id="521" name="n_1mainValue【保健センター・保健所】&#10;一人当たり面積"/>
        <xdr:cNvSpPr txBox="1"/>
      </xdr:nvSpPr>
      <xdr:spPr>
        <a:xfrm>
          <a:off x="21075727" y="108788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63</xdr:row>
      <xdr:rowOff>83837</xdr:rowOff>
    </xdr:from>
    <xdr:ext cx="469744" cy="259045"/>
    <xdr:sp macro="" textlink="">
      <xdr:nvSpPr>
        <xdr:cNvPr id="522" name="n_2mainValue【保健センター・保健所】&#10;一人当たり面積"/>
        <xdr:cNvSpPr txBox="1"/>
      </xdr:nvSpPr>
      <xdr:spPr>
        <a:xfrm>
          <a:off x="20199427" y="108851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61</xdr:row>
      <xdr:rowOff>114317</xdr:rowOff>
    </xdr:from>
    <xdr:ext cx="469744" cy="259045"/>
    <xdr:sp macro="" textlink="">
      <xdr:nvSpPr>
        <xdr:cNvPr id="523" name="n_3mainValue【保健センター・保健所】&#10;一人当たり面積"/>
        <xdr:cNvSpPr txBox="1"/>
      </xdr:nvSpPr>
      <xdr:spPr>
        <a:xfrm>
          <a:off x="19310427" y="105727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63</xdr:row>
      <xdr:rowOff>93997</xdr:rowOff>
    </xdr:from>
    <xdr:ext cx="469744" cy="259045"/>
    <xdr:sp macro="" textlink="">
      <xdr:nvSpPr>
        <xdr:cNvPr id="524" name="n_4mainValue【保健センター・保健所】&#10;一人当たり面積"/>
        <xdr:cNvSpPr txBox="1"/>
      </xdr:nvSpPr>
      <xdr:spPr>
        <a:xfrm>
          <a:off x="18421427" y="108953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525" name="正方形/長方形 524"/>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526" name="正方形/長方形 525"/>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527" name="正方形/長方形 526"/>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528" name="正方形/長方形 527"/>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529" name="正方形/長方形 528"/>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530" name="正方形/長方形 529"/>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山形県平均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531" name="正方形/長方形 530"/>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532" name="正方形/長方形 531"/>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533" name="テキスト ボックス 532"/>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534" name="直線コネクタ 533"/>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88</xdr:row>
      <xdr:rowOff>10177</xdr:rowOff>
    </xdr:from>
    <xdr:ext cx="467179" cy="259045"/>
    <xdr:sp macro="" textlink="">
      <xdr:nvSpPr>
        <xdr:cNvPr id="535" name="テキスト ボックス 534"/>
        <xdr:cNvSpPr txBox="1"/>
      </xdr:nvSpPr>
      <xdr:spPr>
        <a:xfrm>
          <a:off x="11978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86</xdr:row>
      <xdr:rowOff>168729</xdr:rowOff>
    </xdr:from>
    <xdr:to>
      <xdr:col>89</xdr:col>
      <xdr:colOff>177800</xdr:colOff>
      <xdr:row>86</xdr:row>
      <xdr:rowOff>168729</xdr:rowOff>
    </xdr:to>
    <xdr:cxnSp macro="">
      <xdr:nvCxnSpPr>
        <xdr:cNvPr id="536" name="直線コネクタ 535"/>
        <xdr:cNvCxnSpPr/>
      </xdr:nvCxnSpPr>
      <xdr:spPr>
        <a:xfrm>
          <a:off x="12446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86</xdr:row>
      <xdr:rowOff>26506</xdr:rowOff>
    </xdr:from>
    <xdr:ext cx="467179" cy="259045"/>
    <xdr:sp macro="" textlink="">
      <xdr:nvSpPr>
        <xdr:cNvPr id="537" name="テキスト ボックス 536"/>
        <xdr:cNvSpPr txBox="1"/>
      </xdr:nvSpPr>
      <xdr:spPr>
        <a:xfrm>
          <a:off x="11978821"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85</xdr:row>
      <xdr:rowOff>13607</xdr:rowOff>
    </xdr:from>
    <xdr:to>
      <xdr:col>89</xdr:col>
      <xdr:colOff>177800</xdr:colOff>
      <xdr:row>85</xdr:row>
      <xdr:rowOff>13607</xdr:rowOff>
    </xdr:to>
    <xdr:cxnSp macro="">
      <xdr:nvCxnSpPr>
        <xdr:cNvPr id="538" name="直線コネクタ 537"/>
        <xdr:cNvCxnSpPr/>
      </xdr:nvCxnSpPr>
      <xdr:spPr>
        <a:xfrm>
          <a:off x="12446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84</xdr:row>
      <xdr:rowOff>42834</xdr:rowOff>
    </xdr:from>
    <xdr:ext cx="403059" cy="259045"/>
    <xdr:sp macro="" textlink="">
      <xdr:nvSpPr>
        <xdr:cNvPr id="539" name="テキスト ボックス 538"/>
        <xdr:cNvSpPr txBox="1"/>
      </xdr:nvSpPr>
      <xdr:spPr>
        <a:xfrm>
          <a:off x="12042941" y="1444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29936</xdr:rowOff>
    </xdr:from>
    <xdr:to>
      <xdr:col>89</xdr:col>
      <xdr:colOff>177800</xdr:colOff>
      <xdr:row>83</xdr:row>
      <xdr:rowOff>29936</xdr:rowOff>
    </xdr:to>
    <xdr:cxnSp macro="">
      <xdr:nvCxnSpPr>
        <xdr:cNvPr id="540" name="直線コネクタ 539"/>
        <xdr:cNvCxnSpPr/>
      </xdr:nvCxnSpPr>
      <xdr:spPr>
        <a:xfrm>
          <a:off x="12446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82</xdr:row>
      <xdr:rowOff>59163</xdr:rowOff>
    </xdr:from>
    <xdr:ext cx="403059" cy="259045"/>
    <xdr:sp macro="" textlink="">
      <xdr:nvSpPr>
        <xdr:cNvPr id="541" name="テキスト ボックス 540"/>
        <xdr:cNvSpPr txBox="1"/>
      </xdr:nvSpPr>
      <xdr:spPr>
        <a:xfrm>
          <a:off x="12042941" y="1411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46264</xdr:rowOff>
    </xdr:from>
    <xdr:to>
      <xdr:col>89</xdr:col>
      <xdr:colOff>177800</xdr:colOff>
      <xdr:row>81</xdr:row>
      <xdr:rowOff>46264</xdr:rowOff>
    </xdr:to>
    <xdr:cxnSp macro="">
      <xdr:nvCxnSpPr>
        <xdr:cNvPr id="542" name="直線コネクタ 541"/>
        <xdr:cNvCxnSpPr/>
      </xdr:nvCxnSpPr>
      <xdr:spPr>
        <a:xfrm>
          <a:off x="12446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80</xdr:row>
      <xdr:rowOff>75491</xdr:rowOff>
    </xdr:from>
    <xdr:ext cx="403059" cy="259045"/>
    <xdr:sp macro="" textlink="">
      <xdr:nvSpPr>
        <xdr:cNvPr id="543" name="テキスト ボックス 542"/>
        <xdr:cNvSpPr txBox="1"/>
      </xdr:nvSpPr>
      <xdr:spPr>
        <a:xfrm>
          <a:off x="12042941" y="1379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79</xdr:row>
      <xdr:rowOff>62593</xdr:rowOff>
    </xdr:from>
    <xdr:to>
      <xdr:col>89</xdr:col>
      <xdr:colOff>177800</xdr:colOff>
      <xdr:row>79</xdr:row>
      <xdr:rowOff>62593</xdr:rowOff>
    </xdr:to>
    <xdr:cxnSp macro="">
      <xdr:nvCxnSpPr>
        <xdr:cNvPr id="544" name="直線コネクタ 543"/>
        <xdr:cNvCxnSpPr/>
      </xdr:nvCxnSpPr>
      <xdr:spPr>
        <a:xfrm>
          <a:off x="12446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78</xdr:row>
      <xdr:rowOff>91820</xdr:rowOff>
    </xdr:from>
    <xdr:ext cx="403059" cy="259045"/>
    <xdr:sp macro="" textlink="">
      <xdr:nvSpPr>
        <xdr:cNvPr id="545" name="テキスト ボックス 544"/>
        <xdr:cNvSpPr txBox="1"/>
      </xdr:nvSpPr>
      <xdr:spPr>
        <a:xfrm>
          <a:off x="12042941" y="1346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78921</xdr:rowOff>
    </xdr:from>
    <xdr:to>
      <xdr:col>89</xdr:col>
      <xdr:colOff>177800</xdr:colOff>
      <xdr:row>77</xdr:row>
      <xdr:rowOff>78921</xdr:rowOff>
    </xdr:to>
    <xdr:cxnSp macro="">
      <xdr:nvCxnSpPr>
        <xdr:cNvPr id="546" name="直線コネクタ 545"/>
        <xdr:cNvCxnSpPr/>
      </xdr:nvCxnSpPr>
      <xdr:spPr>
        <a:xfrm>
          <a:off x="12446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76</xdr:row>
      <xdr:rowOff>108148</xdr:rowOff>
    </xdr:from>
    <xdr:ext cx="338939" cy="259045"/>
    <xdr:sp macro="" textlink="">
      <xdr:nvSpPr>
        <xdr:cNvPr id="547" name="テキスト ボックス 546"/>
        <xdr:cNvSpPr txBox="1"/>
      </xdr:nvSpPr>
      <xdr:spPr>
        <a:xfrm>
          <a:off x="12107061" y="1313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548" name="直線コネクタ 547"/>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75</xdr:row>
      <xdr:rowOff>95250</xdr:rowOff>
    </xdr:from>
    <xdr:to>
      <xdr:col>90</xdr:col>
      <xdr:colOff>25400</xdr:colOff>
      <xdr:row>88</xdr:row>
      <xdr:rowOff>152400</xdr:rowOff>
    </xdr:to>
    <xdr:sp macro="" textlink="">
      <xdr:nvSpPr>
        <xdr:cNvPr id="549" name="【消防施設】&#10;有形固定資産減価償却率グラフ枠"/>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78</xdr:row>
      <xdr:rowOff>42999</xdr:rowOff>
    </xdr:from>
    <xdr:to>
      <xdr:col>85</xdr:col>
      <xdr:colOff>126364</xdr:colOff>
      <xdr:row>86</xdr:row>
      <xdr:rowOff>140970</xdr:rowOff>
    </xdr:to>
    <xdr:cxnSp macro="">
      <xdr:nvCxnSpPr>
        <xdr:cNvPr id="550" name="直線コネクタ 549"/>
        <xdr:cNvCxnSpPr/>
      </xdr:nvCxnSpPr>
      <xdr:spPr>
        <a:xfrm flipV="1">
          <a:off x="16318864" y="13416099"/>
          <a:ext cx="0" cy="146957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86</xdr:row>
      <xdr:rowOff>144797</xdr:rowOff>
    </xdr:from>
    <xdr:ext cx="405111" cy="259045"/>
    <xdr:sp macro="" textlink="">
      <xdr:nvSpPr>
        <xdr:cNvPr id="551" name="【消防施設】&#10;有形固定資産減価償却率最小値テキスト"/>
        <xdr:cNvSpPr txBox="1"/>
      </xdr:nvSpPr>
      <xdr:spPr>
        <a:xfrm>
          <a:off x="16357600" y="148894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98.3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86</xdr:row>
      <xdr:rowOff>140970</xdr:rowOff>
    </xdr:from>
    <xdr:to>
      <xdr:col>86</xdr:col>
      <xdr:colOff>25400</xdr:colOff>
      <xdr:row>86</xdr:row>
      <xdr:rowOff>140970</xdr:rowOff>
    </xdr:to>
    <xdr:cxnSp macro="">
      <xdr:nvCxnSpPr>
        <xdr:cNvPr id="552" name="直線コネクタ 551"/>
        <xdr:cNvCxnSpPr/>
      </xdr:nvCxnSpPr>
      <xdr:spPr>
        <a:xfrm>
          <a:off x="16230600" y="148856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76</xdr:row>
      <xdr:rowOff>161126</xdr:rowOff>
    </xdr:from>
    <xdr:ext cx="340478" cy="259045"/>
    <xdr:sp macro="" textlink="">
      <xdr:nvSpPr>
        <xdr:cNvPr id="553" name="【消防施設】&#10;有形固定資産減価償却率最大値テキスト"/>
        <xdr:cNvSpPr txBox="1"/>
      </xdr:nvSpPr>
      <xdr:spPr>
        <a:xfrm>
          <a:off x="16357600" y="13191326"/>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42999</xdr:rowOff>
    </xdr:from>
    <xdr:to>
      <xdr:col>86</xdr:col>
      <xdr:colOff>25400</xdr:colOff>
      <xdr:row>78</xdr:row>
      <xdr:rowOff>42999</xdr:rowOff>
    </xdr:to>
    <xdr:cxnSp macro="">
      <xdr:nvCxnSpPr>
        <xdr:cNvPr id="554" name="直線コネクタ 553"/>
        <xdr:cNvCxnSpPr/>
      </xdr:nvCxnSpPr>
      <xdr:spPr>
        <a:xfrm>
          <a:off x="16230600" y="134160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82</xdr:row>
      <xdr:rowOff>117946</xdr:rowOff>
    </xdr:from>
    <xdr:ext cx="405111" cy="259045"/>
    <xdr:sp macro="" textlink="">
      <xdr:nvSpPr>
        <xdr:cNvPr id="555" name="【消防施設】&#10;有形固定資産減価償却率平均値テキスト"/>
        <xdr:cNvSpPr txBox="1"/>
      </xdr:nvSpPr>
      <xdr:spPr>
        <a:xfrm>
          <a:off x="16357600" y="14176846"/>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83</xdr:row>
      <xdr:rowOff>95069</xdr:rowOff>
    </xdr:from>
    <xdr:to>
      <xdr:col>85</xdr:col>
      <xdr:colOff>177800</xdr:colOff>
      <xdr:row>84</xdr:row>
      <xdr:rowOff>25219</xdr:rowOff>
    </xdr:to>
    <xdr:sp macro="" textlink="">
      <xdr:nvSpPr>
        <xdr:cNvPr id="556" name="フローチャート: 判断 555"/>
        <xdr:cNvSpPr/>
      </xdr:nvSpPr>
      <xdr:spPr>
        <a:xfrm>
          <a:off x="16268700" y="143254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82</xdr:row>
      <xdr:rowOff>160382</xdr:rowOff>
    </xdr:from>
    <xdr:to>
      <xdr:col>81</xdr:col>
      <xdr:colOff>101600</xdr:colOff>
      <xdr:row>83</xdr:row>
      <xdr:rowOff>90532</xdr:rowOff>
    </xdr:to>
    <xdr:sp macro="" textlink="">
      <xdr:nvSpPr>
        <xdr:cNvPr id="557" name="フローチャート: 判断 556"/>
        <xdr:cNvSpPr/>
      </xdr:nvSpPr>
      <xdr:spPr>
        <a:xfrm>
          <a:off x="15430500" y="142192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83</xdr:row>
      <xdr:rowOff>62412</xdr:rowOff>
    </xdr:from>
    <xdr:to>
      <xdr:col>76</xdr:col>
      <xdr:colOff>165100</xdr:colOff>
      <xdr:row>83</xdr:row>
      <xdr:rowOff>164012</xdr:rowOff>
    </xdr:to>
    <xdr:sp macro="" textlink="">
      <xdr:nvSpPr>
        <xdr:cNvPr id="558" name="フローチャート: 判断 557"/>
        <xdr:cNvSpPr/>
      </xdr:nvSpPr>
      <xdr:spPr>
        <a:xfrm>
          <a:off x="14541500" y="142927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82</xdr:row>
      <xdr:rowOff>47716</xdr:rowOff>
    </xdr:from>
    <xdr:to>
      <xdr:col>72</xdr:col>
      <xdr:colOff>38100</xdr:colOff>
      <xdr:row>82</xdr:row>
      <xdr:rowOff>149316</xdr:rowOff>
    </xdr:to>
    <xdr:sp macro="" textlink="">
      <xdr:nvSpPr>
        <xdr:cNvPr id="559" name="フローチャート: 判断 558"/>
        <xdr:cNvSpPr/>
      </xdr:nvSpPr>
      <xdr:spPr>
        <a:xfrm>
          <a:off x="13652500" y="141066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82</xdr:row>
      <xdr:rowOff>148952</xdr:rowOff>
    </xdr:from>
    <xdr:to>
      <xdr:col>67</xdr:col>
      <xdr:colOff>101600</xdr:colOff>
      <xdr:row>83</xdr:row>
      <xdr:rowOff>79102</xdr:rowOff>
    </xdr:to>
    <xdr:sp macro="" textlink="">
      <xdr:nvSpPr>
        <xdr:cNvPr id="560" name="フローチャート: 判断 559"/>
        <xdr:cNvSpPr/>
      </xdr:nvSpPr>
      <xdr:spPr>
        <a:xfrm>
          <a:off x="12763500" y="142078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561" name="テキスト ボックス 560"/>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562" name="テキスト ボックス 561"/>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563" name="テキスト ボックス 562"/>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564" name="テキスト ボックス 563"/>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565" name="テキスト ボックス 564"/>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84</xdr:row>
      <xdr:rowOff>16692</xdr:rowOff>
    </xdr:from>
    <xdr:to>
      <xdr:col>85</xdr:col>
      <xdr:colOff>177800</xdr:colOff>
      <xdr:row>84</xdr:row>
      <xdr:rowOff>118292</xdr:rowOff>
    </xdr:to>
    <xdr:sp macro="" textlink="">
      <xdr:nvSpPr>
        <xdr:cNvPr id="566" name="楕円 565"/>
        <xdr:cNvSpPr/>
      </xdr:nvSpPr>
      <xdr:spPr>
        <a:xfrm>
          <a:off x="16268700" y="144184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83</xdr:row>
      <xdr:rowOff>166569</xdr:rowOff>
    </xdr:from>
    <xdr:ext cx="405111" cy="259045"/>
    <xdr:sp macro="" textlink="">
      <xdr:nvSpPr>
        <xdr:cNvPr id="567" name="【消防施設】&#10;有形固定資産減価償却率該当値テキスト"/>
        <xdr:cNvSpPr txBox="1"/>
      </xdr:nvSpPr>
      <xdr:spPr>
        <a:xfrm>
          <a:off x="16357600" y="1439691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84</xdr:row>
      <xdr:rowOff>8527</xdr:rowOff>
    </xdr:from>
    <xdr:to>
      <xdr:col>81</xdr:col>
      <xdr:colOff>101600</xdr:colOff>
      <xdr:row>84</xdr:row>
      <xdr:rowOff>110127</xdr:rowOff>
    </xdr:to>
    <xdr:sp macro="" textlink="">
      <xdr:nvSpPr>
        <xdr:cNvPr id="568" name="楕円 567"/>
        <xdr:cNvSpPr/>
      </xdr:nvSpPr>
      <xdr:spPr>
        <a:xfrm>
          <a:off x="15430500" y="144103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84</xdr:row>
      <xdr:rowOff>59327</xdr:rowOff>
    </xdr:from>
    <xdr:to>
      <xdr:col>85</xdr:col>
      <xdr:colOff>127000</xdr:colOff>
      <xdr:row>84</xdr:row>
      <xdr:rowOff>67492</xdr:rowOff>
    </xdr:to>
    <xdr:cxnSp macro="">
      <xdr:nvCxnSpPr>
        <xdr:cNvPr id="569" name="直線コネクタ 568"/>
        <xdr:cNvCxnSpPr/>
      </xdr:nvCxnSpPr>
      <xdr:spPr>
        <a:xfrm>
          <a:off x="15481300" y="14461127"/>
          <a:ext cx="838200" cy="81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83</xdr:row>
      <xdr:rowOff>150586</xdr:rowOff>
    </xdr:from>
    <xdr:to>
      <xdr:col>76</xdr:col>
      <xdr:colOff>165100</xdr:colOff>
      <xdr:row>84</xdr:row>
      <xdr:rowOff>80736</xdr:rowOff>
    </xdr:to>
    <xdr:sp macro="" textlink="">
      <xdr:nvSpPr>
        <xdr:cNvPr id="570" name="楕円 569"/>
        <xdr:cNvSpPr/>
      </xdr:nvSpPr>
      <xdr:spPr>
        <a:xfrm>
          <a:off x="14541500" y="143809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84</xdr:row>
      <xdr:rowOff>29936</xdr:rowOff>
    </xdr:from>
    <xdr:to>
      <xdr:col>81</xdr:col>
      <xdr:colOff>50800</xdr:colOff>
      <xdr:row>84</xdr:row>
      <xdr:rowOff>59327</xdr:rowOff>
    </xdr:to>
    <xdr:cxnSp macro="">
      <xdr:nvCxnSpPr>
        <xdr:cNvPr id="571" name="直線コネクタ 570"/>
        <xdr:cNvCxnSpPr/>
      </xdr:nvCxnSpPr>
      <xdr:spPr>
        <a:xfrm>
          <a:off x="14592300" y="14431736"/>
          <a:ext cx="889000" cy="293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83</xdr:row>
      <xdr:rowOff>121194</xdr:rowOff>
    </xdr:from>
    <xdr:to>
      <xdr:col>72</xdr:col>
      <xdr:colOff>38100</xdr:colOff>
      <xdr:row>84</xdr:row>
      <xdr:rowOff>51344</xdr:rowOff>
    </xdr:to>
    <xdr:sp macro="" textlink="">
      <xdr:nvSpPr>
        <xdr:cNvPr id="572" name="楕円 571"/>
        <xdr:cNvSpPr/>
      </xdr:nvSpPr>
      <xdr:spPr>
        <a:xfrm>
          <a:off x="13652500" y="143515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84</xdr:row>
      <xdr:rowOff>544</xdr:rowOff>
    </xdr:from>
    <xdr:to>
      <xdr:col>76</xdr:col>
      <xdr:colOff>114300</xdr:colOff>
      <xdr:row>84</xdr:row>
      <xdr:rowOff>29936</xdr:rowOff>
    </xdr:to>
    <xdr:cxnSp macro="">
      <xdr:nvCxnSpPr>
        <xdr:cNvPr id="573" name="直線コネクタ 572"/>
        <xdr:cNvCxnSpPr/>
      </xdr:nvCxnSpPr>
      <xdr:spPr>
        <a:xfrm>
          <a:off x="13703300" y="14402344"/>
          <a:ext cx="889000" cy="293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83</xdr:row>
      <xdr:rowOff>114663</xdr:rowOff>
    </xdr:from>
    <xdr:to>
      <xdr:col>67</xdr:col>
      <xdr:colOff>101600</xdr:colOff>
      <xdr:row>84</xdr:row>
      <xdr:rowOff>44813</xdr:rowOff>
    </xdr:to>
    <xdr:sp macro="" textlink="">
      <xdr:nvSpPr>
        <xdr:cNvPr id="574" name="楕円 573"/>
        <xdr:cNvSpPr/>
      </xdr:nvSpPr>
      <xdr:spPr>
        <a:xfrm>
          <a:off x="12763500" y="143450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83</xdr:row>
      <xdr:rowOff>165463</xdr:rowOff>
    </xdr:from>
    <xdr:to>
      <xdr:col>71</xdr:col>
      <xdr:colOff>177800</xdr:colOff>
      <xdr:row>84</xdr:row>
      <xdr:rowOff>544</xdr:rowOff>
    </xdr:to>
    <xdr:cxnSp macro="">
      <xdr:nvCxnSpPr>
        <xdr:cNvPr id="575" name="直線コネクタ 574"/>
        <xdr:cNvCxnSpPr/>
      </xdr:nvCxnSpPr>
      <xdr:spPr>
        <a:xfrm>
          <a:off x="12814300" y="14395813"/>
          <a:ext cx="889000" cy="65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81</xdr:row>
      <xdr:rowOff>107059</xdr:rowOff>
    </xdr:from>
    <xdr:ext cx="405111" cy="259045"/>
    <xdr:sp macro="" textlink="">
      <xdr:nvSpPr>
        <xdr:cNvPr id="576" name="n_1aveValue【消防施設】&#10;有形固定資産減価償却率"/>
        <xdr:cNvSpPr txBox="1"/>
      </xdr:nvSpPr>
      <xdr:spPr>
        <a:xfrm>
          <a:off x="15266044" y="1399450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82</xdr:row>
      <xdr:rowOff>9089</xdr:rowOff>
    </xdr:from>
    <xdr:ext cx="405111" cy="259045"/>
    <xdr:sp macro="" textlink="">
      <xdr:nvSpPr>
        <xdr:cNvPr id="577" name="n_2aveValue【消防施設】&#10;有形固定資産減価償却率"/>
        <xdr:cNvSpPr txBox="1"/>
      </xdr:nvSpPr>
      <xdr:spPr>
        <a:xfrm>
          <a:off x="14389744" y="1406798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80</xdr:row>
      <xdr:rowOff>165843</xdr:rowOff>
    </xdr:from>
    <xdr:ext cx="405111" cy="259045"/>
    <xdr:sp macro="" textlink="">
      <xdr:nvSpPr>
        <xdr:cNvPr id="578" name="n_3aveValue【消防施設】&#10;有形固定資産減価償却率"/>
        <xdr:cNvSpPr txBox="1"/>
      </xdr:nvSpPr>
      <xdr:spPr>
        <a:xfrm>
          <a:off x="13500744" y="1388184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81</xdr:row>
      <xdr:rowOff>95629</xdr:rowOff>
    </xdr:from>
    <xdr:ext cx="405111" cy="259045"/>
    <xdr:sp macro="" textlink="">
      <xdr:nvSpPr>
        <xdr:cNvPr id="579" name="n_4aveValue【消防施設】&#10;有形固定資産減価償却率"/>
        <xdr:cNvSpPr txBox="1"/>
      </xdr:nvSpPr>
      <xdr:spPr>
        <a:xfrm>
          <a:off x="12611744" y="1398307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84</xdr:row>
      <xdr:rowOff>101254</xdr:rowOff>
    </xdr:from>
    <xdr:ext cx="405111" cy="259045"/>
    <xdr:sp macro="" textlink="">
      <xdr:nvSpPr>
        <xdr:cNvPr id="580" name="n_1mainValue【消防施設】&#10;有形固定資産減価償却率"/>
        <xdr:cNvSpPr txBox="1"/>
      </xdr:nvSpPr>
      <xdr:spPr>
        <a:xfrm>
          <a:off x="15266044" y="1450305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84</xdr:row>
      <xdr:rowOff>71863</xdr:rowOff>
    </xdr:from>
    <xdr:ext cx="405111" cy="259045"/>
    <xdr:sp macro="" textlink="">
      <xdr:nvSpPr>
        <xdr:cNvPr id="581" name="n_2mainValue【消防施設】&#10;有形固定資産減価償却率"/>
        <xdr:cNvSpPr txBox="1"/>
      </xdr:nvSpPr>
      <xdr:spPr>
        <a:xfrm>
          <a:off x="14389744" y="144736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84</xdr:row>
      <xdr:rowOff>42471</xdr:rowOff>
    </xdr:from>
    <xdr:ext cx="405111" cy="259045"/>
    <xdr:sp macro="" textlink="">
      <xdr:nvSpPr>
        <xdr:cNvPr id="582" name="n_3mainValue【消防施設】&#10;有形固定資産減価償却率"/>
        <xdr:cNvSpPr txBox="1"/>
      </xdr:nvSpPr>
      <xdr:spPr>
        <a:xfrm>
          <a:off x="13500744" y="1444427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84</xdr:row>
      <xdr:rowOff>35940</xdr:rowOff>
    </xdr:from>
    <xdr:ext cx="405111" cy="259045"/>
    <xdr:sp macro="" textlink="">
      <xdr:nvSpPr>
        <xdr:cNvPr id="583" name="n_4mainValue【消防施設】&#10;有形固定資産減価償却率"/>
        <xdr:cNvSpPr txBox="1"/>
      </xdr:nvSpPr>
      <xdr:spPr>
        <a:xfrm>
          <a:off x="12611744" y="1443774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584" name="正方形/長方形 583"/>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585" name="正方形/長方形 584"/>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586" name="正方形/長方形 585"/>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587" name="正方形/長方形 586"/>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588" name="正方形/長方形 587"/>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589" name="正方形/長方形 588"/>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山形県平均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590" name="正方形/長方形 589"/>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591" name="正方形/長方形 590"/>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592" name="テキスト ボックス 591"/>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593" name="直線コネクタ 592"/>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38100</xdr:rowOff>
    </xdr:from>
    <xdr:to>
      <xdr:col>120</xdr:col>
      <xdr:colOff>114300</xdr:colOff>
      <xdr:row>86</xdr:row>
      <xdr:rowOff>38100</xdr:rowOff>
    </xdr:to>
    <xdr:cxnSp macro="">
      <xdr:nvCxnSpPr>
        <xdr:cNvPr id="594" name="直線コネクタ 593"/>
        <xdr:cNvCxnSpPr/>
      </xdr:nvCxnSpPr>
      <xdr:spPr>
        <a:xfrm>
          <a:off x="18288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85</xdr:row>
      <xdr:rowOff>67327</xdr:rowOff>
    </xdr:from>
    <xdr:ext cx="467179" cy="259045"/>
    <xdr:sp macro="" textlink="">
      <xdr:nvSpPr>
        <xdr:cNvPr id="595" name="テキスト ボックス 594"/>
        <xdr:cNvSpPr txBox="1"/>
      </xdr:nvSpPr>
      <xdr:spPr>
        <a:xfrm>
          <a:off x="17820821" y="1464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95250</xdr:rowOff>
    </xdr:from>
    <xdr:to>
      <xdr:col>120</xdr:col>
      <xdr:colOff>114300</xdr:colOff>
      <xdr:row>83</xdr:row>
      <xdr:rowOff>95250</xdr:rowOff>
    </xdr:to>
    <xdr:cxnSp macro="">
      <xdr:nvCxnSpPr>
        <xdr:cNvPr id="596" name="直線コネクタ 595"/>
        <xdr:cNvCxnSpPr/>
      </xdr:nvCxnSpPr>
      <xdr:spPr>
        <a:xfrm>
          <a:off x="18288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82</xdr:row>
      <xdr:rowOff>124477</xdr:rowOff>
    </xdr:from>
    <xdr:ext cx="467179" cy="259045"/>
    <xdr:sp macro="" textlink="">
      <xdr:nvSpPr>
        <xdr:cNvPr id="597" name="テキスト ボックス 596"/>
        <xdr:cNvSpPr txBox="1"/>
      </xdr:nvSpPr>
      <xdr:spPr>
        <a:xfrm>
          <a:off x="17820821" y="1418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80</xdr:row>
      <xdr:rowOff>152400</xdr:rowOff>
    </xdr:from>
    <xdr:to>
      <xdr:col>120</xdr:col>
      <xdr:colOff>114300</xdr:colOff>
      <xdr:row>80</xdr:row>
      <xdr:rowOff>152400</xdr:rowOff>
    </xdr:to>
    <xdr:cxnSp macro="">
      <xdr:nvCxnSpPr>
        <xdr:cNvPr id="598" name="直線コネクタ 597"/>
        <xdr:cNvCxnSpPr/>
      </xdr:nvCxnSpPr>
      <xdr:spPr>
        <a:xfrm>
          <a:off x="18288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80</xdr:row>
      <xdr:rowOff>10177</xdr:rowOff>
    </xdr:from>
    <xdr:ext cx="467179" cy="259045"/>
    <xdr:sp macro="" textlink="">
      <xdr:nvSpPr>
        <xdr:cNvPr id="599" name="テキスト ボックス 598"/>
        <xdr:cNvSpPr txBox="1"/>
      </xdr:nvSpPr>
      <xdr:spPr>
        <a:xfrm>
          <a:off x="17820821" y="1372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78</xdr:row>
      <xdr:rowOff>38100</xdr:rowOff>
    </xdr:from>
    <xdr:to>
      <xdr:col>120</xdr:col>
      <xdr:colOff>114300</xdr:colOff>
      <xdr:row>78</xdr:row>
      <xdr:rowOff>38100</xdr:rowOff>
    </xdr:to>
    <xdr:cxnSp macro="">
      <xdr:nvCxnSpPr>
        <xdr:cNvPr id="600" name="直線コネクタ 599"/>
        <xdr:cNvCxnSpPr/>
      </xdr:nvCxnSpPr>
      <xdr:spPr>
        <a:xfrm>
          <a:off x="18288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77</xdr:row>
      <xdr:rowOff>67327</xdr:rowOff>
    </xdr:from>
    <xdr:ext cx="467179" cy="259045"/>
    <xdr:sp macro="" textlink="">
      <xdr:nvSpPr>
        <xdr:cNvPr id="601" name="テキスト ボックス 600"/>
        <xdr:cNvSpPr txBox="1"/>
      </xdr:nvSpPr>
      <xdr:spPr>
        <a:xfrm>
          <a:off x="17820821" y="1326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602" name="直線コネクタ 601"/>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603" name="テキスト ボックス 602"/>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604" name="【消防施設】&#10;一人当たり面積グラフ枠"/>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78</xdr:row>
      <xdr:rowOff>108508</xdr:rowOff>
    </xdr:from>
    <xdr:to>
      <xdr:col>116</xdr:col>
      <xdr:colOff>62864</xdr:colOff>
      <xdr:row>86</xdr:row>
      <xdr:rowOff>28042</xdr:rowOff>
    </xdr:to>
    <xdr:cxnSp macro="">
      <xdr:nvCxnSpPr>
        <xdr:cNvPr id="605" name="直線コネクタ 604"/>
        <xdr:cNvCxnSpPr/>
      </xdr:nvCxnSpPr>
      <xdr:spPr>
        <a:xfrm flipV="1">
          <a:off x="22160864" y="13481608"/>
          <a:ext cx="0" cy="129113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86</xdr:row>
      <xdr:rowOff>31869</xdr:rowOff>
    </xdr:from>
    <xdr:ext cx="469744" cy="259045"/>
    <xdr:sp macro="" textlink="">
      <xdr:nvSpPr>
        <xdr:cNvPr id="606" name="【消防施設】&#10;一人当たり面積最小値テキスト"/>
        <xdr:cNvSpPr txBox="1"/>
      </xdr:nvSpPr>
      <xdr:spPr>
        <a:xfrm>
          <a:off x="22199600" y="147765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86</xdr:row>
      <xdr:rowOff>28042</xdr:rowOff>
    </xdr:from>
    <xdr:to>
      <xdr:col>116</xdr:col>
      <xdr:colOff>152400</xdr:colOff>
      <xdr:row>86</xdr:row>
      <xdr:rowOff>28042</xdr:rowOff>
    </xdr:to>
    <xdr:cxnSp macro="">
      <xdr:nvCxnSpPr>
        <xdr:cNvPr id="607" name="直線コネクタ 606"/>
        <xdr:cNvCxnSpPr/>
      </xdr:nvCxnSpPr>
      <xdr:spPr>
        <a:xfrm>
          <a:off x="22072600" y="147727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77</xdr:row>
      <xdr:rowOff>55185</xdr:rowOff>
    </xdr:from>
    <xdr:ext cx="469744" cy="259045"/>
    <xdr:sp macro="" textlink="">
      <xdr:nvSpPr>
        <xdr:cNvPr id="608" name="【消防施設】&#10;一人当たり面積最大値テキスト"/>
        <xdr:cNvSpPr txBox="1"/>
      </xdr:nvSpPr>
      <xdr:spPr>
        <a:xfrm>
          <a:off x="22199600" y="132568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108508</xdr:rowOff>
    </xdr:from>
    <xdr:to>
      <xdr:col>116</xdr:col>
      <xdr:colOff>152400</xdr:colOff>
      <xdr:row>78</xdr:row>
      <xdr:rowOff>108508</xdr:rowOff>
    </xdr:to>
    <xdr:cxnSp macro="">
      <xdr:nvCxnSpPr>
        <xdr:cNvPr id="609" name="直線コネクタ 608"/>
        <xdr:cNvCxnSpPr/>
      </xdr:nvCxnSpPr>
      <xdr:spPr>
        <a:xfrm>
          <a:off x="22072600" y="134816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84</xdr:row>
      <xdr:rowOff>55439</xdr:rowOff>
    </xdr:from>
    <xdr:ext cx="469744" cy="259045"/>
    <xdr:sp macro="" textlink="">
      <xdr:nvSpPr>
        <xdr:cNvPr id="610" name="【消防施設】&#10;一人当たり面積平均値テキスト"/>
        <xdr:cNvSpPr txBox="1"/>
      </xdr:nvSpPr>
      <xdr:spPr>
        <a:xfrm>
          <a:off x="22199600" y="1445723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0.276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85</xdr:row>
      <xdr:rowOff>32562</xdr:rowOff>
    </xdr:from>
    <xdr:to>
      <xdr:col>116</xdr:col>
      <xdr:colOff>114300</xdr:colOff>
      <xdr:row>85</xdr:row>
      <xdr:rowOff>134162</xdr:rowOff>
    </xdr:to>
    <xdr:sp macro="" textlink="">
      <xdr:nvSpPr>
        <xdr:cNvPr id="611" name="フローチャート: 判断 610"/>
        <xdr:cNvSpPr/>
      </xdr:nvSpPr>
      <xdr:spPr>
        <a:xfrm>
          <a:off x="22110700" y="146058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85</xdr:row>
      <xdr:rowOff>53594</xdr:rowOff>
    </xdr:from>
    <xdr:to>
      <xdr:col>112</xdr:col>
      <xdr:colOff>38100</xdr:colOff>
      <xdr:row>85</xdr:row>
      <xdr:rowOff>155194</xdr:rowOff>
    </xdr:to>
    <xdr:sp macro="" textlink="">
      <xdr:nvSpPr>
        <xdr:cNvPr id="612" name="フローチャート: 判断 611"/>
        <xdr:cNvSpPr/>
      </xdr:nvSpPr>
      <xdr:spPr>
        <a:xfrm>
          <a:off x="21272500" y="146268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85</xdr:row>
      <xdr:rowOff>65939</xdr:rowOff>
    </xdr:from>
    <xdr:to>
      <xdr:col>107</xdr:col>
      <xdr:colOff>101600</xdr:colOff>
      <xdr:row>85</xdr:row>
      <xdr:rowOff>167539</xdr:rowOff>
    </xdr:to>
    <xdr:sp macro="" textlink="">
      <xdr:nvSpPr>
        <xdr:cNvPr id="613" name="フローチャート: 判断 612"/>
        <xdr:cNvSpPr/>
      </xdr:nvSpPr>
      <xdr:spPr>
        <a:xfrm>
          <a:off x="20383500" y="146391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85</xdr:row>
      <xdr:rowOff>75997</xdr:rowOff>
    </xdr:from>
    <xdr:to>
      <xdr:col>102</xdr:col>
      <xdr:colOff>165100</xdr:colOff>
      <xdr:row>86</xdr:row>
      <xdr:rowOff>6147</xdr:rowOff>
    </xdr:to>
    <xdr:sp macro="" textlink="">
      <xdr:nvSpPr>
        <xdr:cNvPr id="614" name="フローチャート: 判断 613"/>
        <xdr:cNvSpPr/>
      </xdr:nvSpPr>
      <xdr:spPr>
        <a:xfrm>
          <a:off x="19494500" y="146492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85</xdr:row>
      <xdr:rowOff>99313</xdr:rowOff>
    </xdr:from>
    <xdr:to>
      <xdr:col>98</xdr:col>
      <xdr:colOff>38100</xdr:colOff>
      <xdr:row>86</xdr:row>
      <xdr:rowOff>29463</xdr:rowOff>
    </xdr:to>
    <xdr:sp macro="" textlink="">
      <xdr:nvSpPr>
        <xdr:cNvPr id="615" name="フローチャート: 判断 614"/>
        <xdr:cNvSpPr/>
      </xdr:nvSpPr>
      <xdr:spPr>
        <a:xfrm>
          <a:off x="18605500" y="146725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616" name="テキスト ボックス 615"/>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617" name="テキスト ボックス 616"/>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618" name="テキスト ボックス 617"/>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619" name="テキスト ボックス 618"/>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620" name="テキスト ボックス 619"/>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85</xdr:row>
      <xdr:rowOff>85598</xdr:rowOff>
    </xdr:from>
    <xdr:to>
      <xdr:col>116</xdr:col>
      <xdr:colOff>114300</xdr:colOff>
      <xdr:row>86</xdr:row>
      <xdr:rowOff>15748</xdr:rowOff>
    </xdr:to>
    <xdr:sp macro="" textlink="">
      <xdr:nvSpPr>
        <xdr:cNvPr id="621" name="楕円 620"/>
        <xdr:cNvSpPr/>
      </xdr:nvSpPr>
      <xdr:spPr>
        <a:xfrm>
          <a:off x="22110700" y="146588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85</xdr:row>
      <xdr:rowOff>10990</xdr:rowOff>
    </xdr:from>
    <xdr:ext cx="469744" cy="259045"/>
    <xdr:sp macro="" textlink="">
      <xdr:nvSpPr>
        <xdr:cNvPr id="622" name="【消防施設】&#10;一人当たり面積該当値テキスト"/>
        <xdr:cNvSpPr txBox="1"/>
      </xdr:nvSpPr>
      <xdr:spPr>
        <a:xfrm>
          <a:off x="22199600" y="145842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85</xdr:row>
      <xdr:rowOff>87427</xdr:rowOff>
    </xdr:from>
    <xdr:to>
      <xdr:col>112</xdr:col>
      <xdr:colOff>38100</xdr:colOff>
      <xdr:row>86</xdr:row>
      <xdr:rowOff>17577</xdr:rowOff>
    </xdr:to>
    <xdr:sp macro="" textlink="">
      <xdr:nvSpPr>
        <xdr:cNvPr id="623" name="楕円 622"/>
        <xdr:cNvSpPr/>
      </xdr:nvSpPr>
      <xdr:spPr>
        <a:xfrm>
          <a:off x="21272500" y="146606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85</xdr:row>
      <xdr:rowOff>136398</xdr:rowOff>
    </xdr:from>
    <xdr:to>
      <xdr:col>116</xdr:col>
      <xdr:colOff>63500</xdr:colOff>
      <xdr:row>85</xdr:row>
      <xdr:rowOff>138227</xdr:rowOff>
    </xdr:to>
    <xdr:cxnSp macro="">
      <xdr:nvCxnSpPr>
        <xdr:cNvPr id="624" name="直線コネクタ 623"/>
        <xdr:cNvCxnSpPr/>
      </xdr:nvCxnSpPr>
      <xdr:spPr>
        <a:xfrm flipV="1">
          <a:off x="21323300" y="14709648"/>
          <a:ext cx="838200" cy="18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85</xdr:row>
      <xdr:rowOff>89255</xdr:rowOff>
    </xdr:from>
    <xdr:to>
      <xdr:col>107</xdr:col>
      <xdr:colOff>101600</xdr:colOff>
      <xdr:row>86</xdr:row>
      <xdr:rowOff>19405</xdr:rowOff>
    </xdr:to>
    <xdr:sp macro="" textlink="">
      <xdr:nvSpPr>
        <xdr:cNvPr id="625" name="楕円 624"/>
        <xdr:cNvSpPr/>
      </xdr:nvSpPr>
      <xdr:spPr>
        <a:xfrm>
          <a:off x="20383500" y="146625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85</xdr:row>
      <xdr:rowOff>138227</xdr:rowOff>
    </xdr:from>
    <xdr:to>
      <xdr:col>111</xdr:col>
      <xdr:colOff>177800</xdr:colOff>
      <xdr:row>85</xdr:row>
      <xdr:rowOff>140055</xdr:rowOff>
    </xdr:to>
    <xdr:cxnSp macro="">
      <xdr:nvCxnSpPr>
        <xdr:cNvPr id="626" name="直線コネクタ 625"/>
        <xdr:cNvCxnSpPr/>
      </xdr:nvCxnSpPr>
      <xdr:spPr>
        <a:xfrm flipV="1">
          <a:off x="20434300" y="14711477"/>
          <a:ext cx="889000" cy="18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85</xdr:row>
      <xdr:rowOff>91084</xdr:rowOff>
    </xdr:from>
    <xdr:to>
      <xdr:col>102</xdr:col>
      <xdr:colOff>165100</xdr:colOff>
      <xdr:row>86</xdr:row>
      <xdr:rowOff>21234</xdr:rowOff>
    </xdr:to>
    <xdr:sp macro="" textlink="">
      <xdr:nvSpPr>
        <xdr:cNvPr id="627" name="楕円 626"/>
        <xdr:cNvSpPr/>
      </xdr:nvSpPr>
      <xdr:spPr>
        <a:xfrm>
          <a:off x="19494500" y="146643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85</xdr:row>
      <xdr:rowOff>140055</xdr:rowOff>
    </xdr:from>
    <xdr:to>
      <xdr:col>107</xdr:col>
      <xdr:colOff>50800</xdr:colOff>
      <xdr:row>85</xdr:row>
      <xdr:rowOff>141884</xdr:rowOff>
    </xdr:to>
    <xdr:cxnSp macro="">
      <xdr:nvCxnSpPr>
        <xdr:cNvPr id="628" name="直線コネクタ 627"/>
        <xdr:cNvCxnSpPr/>
      </xdr:nvCxnSpPr>
      <xdr:spPr>
        <a:xfrm flipV="1">
          <a:off x="19545300" y="14713305"/>
          <a:ext cx="889000" cy="18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85</xdr:row>
      <xdr:rowOff>94742</xdr:rowOff>
    </xdr:from>
    <xdr:to>
      <xdr:col>98</xdr:col>
      <xdr:colOff>38100</xdr:colOff>
      <xdr:row>86</xdr:row>
      <xdr:rowOff>24892</xdr:rowOff>
    </xdr:to>
    <xdr:sp macro="" textlink="">
      <xdr:nvSpPr>
        <xdr:cNvPr id="629" name="楕円 628"/>
        <xdr:cNvSpPr/>
      </xdr:nvSpPr>
      <xdr:spPr>
        <a:xfrm>
          <a:off x="18605500" y="146679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85</xdr:row>
      <xdr:rowOff>141884</xdr:rowOff>
    </xdr:from>
    <xdr:to>
      <xdr:col>102</xdr:col>
      <xdr:colOff>114300</xdr:colOff>
      <xdr:row>85</xdr:row>
      <xdr:rowOff>145542</xdr:rowOff>
    </xdr:to>
    <xdr:cxnSp macro="">
      <xdr:nvCxnSpPr>
        <xdr:cNvPr id="630" name="直線コネクタ 629"/>
        <xdr:cNvCxnSpPr/>
      </xdr:nvCxnSpPr>
      <xdr:spPr>
        <a:xfrm flipV="1">
          <a:off x="18656300" y="14715134"/>
          <a:ext cx="889000" cy="36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84</xdr:row>
      <xdr:rowOff>271</xdr:rowOff>
    </xdr:from>
    <xdr:ext cx="469744" cy="259045"/>
    <xdr:sp macro="" textlink="">
      <xdr:nvSpPr>
        <xdr:cNvPr id="631" name="n_1aveValue【消防施設】&#10;一人当たり面積"/>
        <xdr:cNvSpPr txBox="1"/>
      </xdr:nvSpPr>
      <xdr:spPr>
        <a:xfrm>
          <a:off x="21075727" y="144020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84</xdr:row>
      <xdr:rowOff>12616</xdr:rowOff>
    </xdr:from>
    <xdr:ext cx="469744" cy="259045"/>
    <xdr:sp macro="" textlink="">
      <xdr:nvSpPr>
        <xdr:cNvPr id="632" name="n_2aveValue【消防施設】&#10;一人当たり面積"/>
        <xdr:cNvSpPr txBox="1"/>
      </xdr:nvSpPr>
      <xdr:spPr>
        <a:xfrm>
          <a:off x="20199427" y="144144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84</xdr:row>
      <xdr:rowOff>22674</xdr:rowOff>
    </xdr:from>
    <xdr:ext cx="469744" cy="259045"/>
    <xdr:sp macro="" textlink="">
      <xdr:nvSpPr>
        <xdr:cNvPr id="633" name="n_3aveValue【消防施設】&#10;一人当たり面積"/>
        <xdr:cNvSpPr txBox="1"/>
      </xdr:nvSpPr>
      <xdr:spPr>
        <a:xfrm>
          <a:off x="19310427" y="144244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86</xdr:row>
      <xdr:rowOff>20590</xdr:rowOff>
    </xdr:from>
    <xdr:ext cx="469744" cy="259045"/>
    <xdr:sp macro="" textlink="">
      <xdr:nvSpPr>
        <xdr:cNvPr id="634" name="n_4aveValue【消防施設】&#10;一人当たり面積"/>
        <xdr:cNvSpPr txBox="1"/>
      </xdr:nvSpPr>
      <xdr:spPr>
        <a:xfrm>
          <a:off x="18421427" y="147652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86</xdr:row>
      <xdr:rowOff>8704</xdr:rowOff>
    </xdr:from>
    <xdr:ext cx="469744" cy="259045"/>
    <xdr:sp macro="" textlink="">
      <xdr:nvSpPr>
        <xdr:cNvPr id="635" name="n_1mainValue【消防施設】&#10;一人当たり面積"/>
        <xdr:cNvSpPr txBox="1"/>
      </xdr:nvSpPr>
      <xdr:spPr>
        <a:xfrm>
          <a:off x="21075727" y="147534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86</xdr:row>
      <xdr:rowOff>10532</xdr:rowOff>
    </xdr:from>
    <xdr:ext cx="469744" cy="259045"/>
    <xdr:sp macro="" textlink="">
      <xdr:nvSpPr>
        <xdr:cNvPr id="636" name="n_2mainValue【消防施設】&#10;一人当たり面積"/>
        <xdr:cNvSpPr txBox="1"/>
      </xdr:nvSpPr>
      <xdr:spPr>
        <a:xfrm>
          <a:off x="20199427" y="147552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86</xdr:row>
      <xdr:rowOff>12361</xdr:rowOff>
    </xdr:from>
    <xdr:ext cx="469744" cy="259045"/>
    <xdr:sp macro="" textlink="">
      <xdr:nvSpPr>
        <xdr:cNvPr id="637" name="n_3mainValue【消防施設】&#10;一人当たり面積"/>
        <xdr:cNvSpPr txBox="1"/>
      </xdr:nvSpPr>
      <xdr:spPr>
        <a:xfrm>
          <a:off x="19310427" y="147570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84</xdr:row>
      <xdr:rowOff>41419</xdr:rowOff>
    </xdr:from>
    <xdr:ext cx="469744" cy="259045"/>
    <xdr:sp macro="" textlink="">
      <xdr:nvSpPr>
        <xdr:cNvPr id="638" name="n_4mainValue【消防施設】&#10;一人当たり面積"/>
        <xdr:cNvSpPr txBox="1"/>
      </xdr:nvSpPr>
      <xdr:spPr>
        <a:xfrm>
          <a:off x="18421427" y="144432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639" name="正方形/長方形 638"/>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640" name="正方形/長方形 639"/>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641" name="正方形/長方形 640"/>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642" name="正方形/長方形 641"/>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643" name="正方形/長方形 642"/>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644" name="正方形/長方形 643"/>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山形県平均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645" name="正方形/長方形 644"/>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646" name="正方形/長方形 645"/>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647" name="テキスト ボックス 646"/>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648" name="直線コネクタ 647"/>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110</xdr:row>
      <xdr:rowOff>48277</xdr:rowOff>
    </xdr:from>
    <xdr:ext cx="467179" cy="259045"/>
    <xdr:sp macro="" textlink="">
      <xdr:nvSpPr>
        <xdr:cNvPr id="649" name="テキスト ボックス 648"/>
        <xdr:cNvSpPr txBox="1"/>
      </xdr:nvSpPr>
      <xdr:spPr>
        <a:xfrm>
          <a:off x="11978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109</xdr:row>
      <xdr:rowOff>35379</xdr:rowOff>
    </xdr:from>
    <xdr:to>
      <xdr:col>89</xdr:col>
      <xdr:colOff>177800</xdr:colOff>
      <xdr:row>109</xdr:row>
      <xdr:rowOff>35379</xdr:rowOff>
    </xdr:to>
    <xdr:cxnSp macro="">
      <xdr:nvCxnSpPr>
        <xdr:cNvPr id="650" name="直線コネクタ 649"/>
        <xdr:cNvCxnSpPr/>
      </xdr:nvCxnSpPr>
      <xdr:spPr>
        <a:xfrm>
          <a:off x="12446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108</xdr:row>
      <xdr:rowOff>64606</xdr:rowOff>
    </xdr:from>
    <xdr:ext cx="467179" cy="259045"/>
    <xdr:sp macro="" textlink="">
      <xdr:nvSpPr>
        <xdr:cNvPr id="651" name="テキスト ボックス 650"/>
        <xdr:cNvSpPr txBox="1"/>
      </xdr:nvSpPr>
      <xdr:spPr>
        <a:xfrm>
          <a:off x="11978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107</xdr:row>
      <xdr:rowOff>51707</xdr:rowOff>
    </xdr:from>
    <xdr:to>
      <xdr:col>89</xdr:col>
      <xdr:colOff>177800</xdr:colOff>
      <xdr:row>107</xdr:row>
      <xdr:rowOff>51707</xdr:rowOff>
    </xdr:to>
    <xdr:cxnSp macro="">
      <xdr:nvCxnSpPr>
        <xdr:cNvPr id="652" name="直線コネクタ 651"/>
        <xdr:cNvCxnSpPr/>
      </xdr:nvCxnSpPr>
      <xdr:spPr>
        <a:xfrm>
          <a:off x="12446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106</xdr:row>
      <xdr:rowOff>80934</xdr:rowOff>
    </xdr:from>
    <xdr:ext cx="403059" cy="259045"/>
    <xdr:sp macro="" textlink="">
      <xdr:nvSpPr>
        <xdr:cNvPr id="653" name="テキスト ボックス 652"/>
        <xdr:cNvSpPr txBox="1"/>
      </xdr:nvSpPr>
      <xdr:spPr>
        <a:xfrm>
          <a:off x="12042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105</xdr:row>
      <xdr:rowOff>68036</xdr:rowOff>
    </xdr:from>
    <xdr:to>
      <xdr:col>89</xdr:col>
      <xdr:colOff>177800</xdr:colOff>
      <xdr:row>105</xdr:row>
      <xdr:rowOff>68036</xdr:rowOff>
    </xdr:to>
    <xdr:cxnSp macro="">
      <xdr:nvCxnSpPr>
        <xdr:cNvPr id="654" name="直線コネクタ 653"/>
        <xdr:cNvCxnSpPr/>
      </xdr:nvCxnSpPr>
      <xdr:spPr>
        <a:xfrm>
          <a:off x="12446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104</xdr:row>
      <xdr:rowOff>97263</xdr:rowOff>
    </xdr:from>
    <xdr:ext cx="403059" cy="259045"/>
    <xdr:sp macro="" textlink="">
      <xdr:nvSpPr>
        <xdr:cNvPr id="655" name="テキスト ボックス 654"/>
        <xdr:cNvSpPr txBox="1"/>
      </xdr:nvSpPr>
      <xdr:spPr>
        <a:xfrm>
          <a:off x="12042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103</xdr:row>
      <xdr:rowOff>84364</xdr:rowOff>
    </xdr:from>
    <xdr:to>
      <xdr:col>89</xdr:col>
      <xdr:colOff>177800</xdr:colOff>
      <xdr:row>103</xdr:row>
      <xdr:rowOff>84364</xdr:rowOff>
    </xdr:to>
    <xdr:cxnSp macro="">
      <xdr:nvCxnSpPr>
        <xdr:cNvPr id="656" name="直線コネクタ 655"/>
        <xdr:cNvCxnSpPr/>
      </xdr:nvCxnSpPr>
      <xdr:spPr>
        <a:xfrm>
          <a:off x="12446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102</xdr:row>
      <xdr:rowOff>113591</xdr:rowOff>
    </xdr:from>
    <xdr:ext cx="403059" cy="259045"/>
    <xdr:sp macro="" textlink="">
      <xdr:nvSpPr>
        <xdr:cNvPr id="657" name="テキスト ボックス 656"/>
        <xdr:cNvSpPr txBox="1"/>
      </xdr:nvSpPr>
      <xdr:spPr>
        <a:xfrm>
          <a:off x="12042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100693</xdr:rowOff>
    </xdr:from>
    <xdr:to>
      <xdr:col>89</xdr:col>
      <xdr:colOff>177800</xdr:colOff>
      <xdr:row>101</xdr:row>
      <xdr:rowOff>100693</xdr:rowOff>
    </xdr:to>
    <xdr:cxnSp macro="">
      <xdr:nvCxnSpPr>
        <xdr:cNvPr id="658" name="直線コネクタ 657"/>
        <xdr:cNvCxnSpPr/>
      </xdr:nvCxnSpPr>
      <xdr:spPr>
        <a:xfrm>
          <a:off x="12446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100</xdr:row>
      <xdr:rowOff>129920</xdr:rowOff>
    </xdr:from>
    <xdr:ext cx="403059" cy="259045"/>
    <xdr:sp macro="" textlink="">
      <xdr:nvSpPr>
        <xdr:cNvPr id="659" name="テキスト ボックス 658"/>
        <xdr:cNvSpPr txBox="1"/>
      </xdr:nvSpPr>
      <xdr:spPr>
        <a:xfrm>
          <a:off x="12042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99</xdr:row>
      <xdr:rowOff>117021</xdr:rowOff>
    </xdr:from>
    <xdr:to>
      <xdr:col>89</xdr:col>
      <xdr:colOff>177800</xdr:colOff>
      <xdr:row>99</xdr:row>
      <xdr:rowOff>117021</xdr:rowOff>
    </xdr:to>
    <xdr:cxnSp macro="">
      <xdr:nvCxnSpPr>
        <xdr:cNvPr id="660" name="直線コネクタ 659"/>
        <xdr:cNvCxnSpPr/>
      </xdr:nvCxnSpPr>
      <xdr:spPr>
        <a:xfrm>
          <a:off x="12446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98</xdr:row>
      <xdr:rowOff>146248</xdr:rowOff>
    </xdr:from>
    <xdr:ext cx="338939" cy="259045"/>
    <xdr:sp macro="" textlink="">
      <xdr:nvSpPr>
        <xdr:cNvPr id="661" name="テキスト ボックス 660"/>
        <xdr:cNvSpPr txBox="1"/>
      </xdr:nvSpPr>
      <xdr:spPr>
        <a:xfrm>
          <a:off x="12107061" y="1694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662" name="直線コネクタ 661"/>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97</xdr:row>
      <xdr:rowOff>133350</xdr:rowOff>
    </xdr:from>
    <xdr:to>
      <xdr:col>90</xdr:col>
      <xdr:colOff>25400</xdr:colOff>
      <xdr:row>111</xdr:row>
      <xdr:rowOff>19050</xdr:rowOff>
    </xdr:to>
    <xdr:sp macro="" textlink="">
      <xdr:nvSpPr>
        <xdr:cNvPr id="663" name="【庁舎】&#10;有形固定資産減価償却率グラフ枠"/>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99</xdr:row>
      <xdr:rowOff>117021</xdr:rowOff>
    </xdr:from>
    <xdr:to>
      <xdr:col>85</xdr:col>
      <xdr:colOff>126364</xdr:colOff>
      <xdr:row>109</xdr:row>
      <xdr:rowOff>27214</xdr:rowOff>
    </xdr:to>
    <xdr:cxnSp macro="">
      <xdr:nvCxnSpPr>
        <xdr:cNvPr id="664" name="直線コネクタ 663"/>
        <xdr:cNvCxnSpPr/>
      </xdr:nvCxnSpPr>
      <xdr:spPr>
        <a:xfrm flipV="1">
          <a:off x="16318864" y="17090571"/>
          <a:ext cx="0" cy="162469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109</xdr:row>
      <xdr:rowOff>31041</xdr:rowOff>
    </xdr:from>
    <xdr:ext cx="405111" cy="259045"/>
    <xdr:sp macro="" textlink="">
      <xdr:nvSpPr>
        <xdr:cNvPr id="665" name="【庁舎】&#10;有形固定資産減価償却率最小値テキスト"/>
        <xdr:cNvSpPr txBox="1"/>
      </xdr:nvSpPr>
      <xdr:spPr>
        <a:xfrm>
          <a:off x="16357600" y="187190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109</xdr:row>
      <xdr:rowOff>27214</xdr:rowOff>
    </xdr:from>
    <xdr:to>
      <xdr:col>86</xdr:col>
      <xdr:colOff>25400</xdr:colOff>
      <xdr:row>109</xdr:row>
      <xdr:rowOff>27214</xdr:rowOff>
    </xdr:to>
    <xdr:cxnSp macro="">
      <xdr:nvCxnSpPr>
        <xdr:cNvPr id="666" name="直線コネクタ 665"/>
        <xdr:cNvCxnSpPr/>
      </xdr:nvCxnSpPr>
      <xdr:spPr>
        <a:xfrm>
          <a:off x="16230600" y="187152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98</xdr:row>
      <xdr:rowOff>63698</xdr:rowOff>
    </xdr:from>
    <xdr:ext cx="340478" cy="259045"/>
    <xdr:sp macro="" textlink="">
      <xdr:nvSpPr>
        <xdr:cNvPr id="667" name="【庁舎】&#10;有形固定資産減価償却率最大値テキスト"/>
        <xdr:cNvSpPr txBox="1"/>
      </xdr:nvSpPr>
      <xdr:spPr>
        <a:xfrm>
          <a:off x="16357600" y="16865798"/>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117021</xdr:rowOff>
    </xdr:from>
    <xdr:to>
      <xdr:col>86</xdr:col>
      <xdr:colOff>25400</xdr:colOff>
      <xdr:row>99</xdr:row>
      <xdr:rowOff>117021</xdr:rowOff>
    </xdr:to>
    <xdr:cxnSp macro="">
      <xdr:nvCxnSpPr>
        <xdr:cNvPr id="668" name="直線コネクタ 667"/>
        <xdr:cNvCxnSpPr/>
      </xdr:nvCxnSpPr>
      <xdr:spPr>
        <a:xfrm>
          <a:off x="16230600" y="170905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104</xdr:row>
      <xdr:rowOff>96900</xdr:rowOff>
    </xdr:from>
    <xdr:ext cx="405111" cy="259045"/>
    <xdr:sp macro="" textlink="">
      <xdr:nvSpPr>
        <xdr:cNvPr id="669" name="【庁舎】&#10;有形固定資産減価償却率平均値テキスト"/>
        <xdr:cNvSpPr txBox="1"/>
      </xdr:nvSpPr>
      <xdr:spPr>
        <a:xfrm>
          <a:off x="16357600" y="17927700"/>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104</xdr:row>
      <xdr:rowOff>118473</xdr:rowOff>
    </xdr:from>
    <xdr:to>
      <xdr:col>85</xdr:col>
      <xdr:colOff>177800</xdr:colOff>
      <xdr:row>105</xdr:row>
      <xdr:rowOff>48623</xdr:rowOff>
    </xdr:to>
    <xdr:sp macro="" textlink="">
      <xdr:nvSpPr>
        <xdr:cNvPr id="670" name="フローチャート: 判断 669"/>
        <xdr:cNvSpPr/>
      </xdr:nvSpPr>
      <xdr:spPr>
        <a:xfrm>
          <a:off x="16268700" y="179492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104</xdr:row>
      <xdr:rowOff>107043</xdr:rowOff>
    </xdr:from>
    <xdr:to>
      <xdr:col>81</xdr:col>
      <xdr:colOff>101600</xdr:colOff>
      <xdr:row>105</xdr:row>
      <xdr:rowOff>37193</xdr:rowOff>
    </xdr:to>
    <xdr:sp macro="" textlink="">
      <xdr:nvSpPr>
        <xdr:cNvPr id="671" name="フローチャート: 判断 670"/>
        <xdr:cNvSpPr/>
      </xdr:nvSpPr>
      <xdr:spPr>
        <a:xfrm>
          <a:off x="15430500" y="179378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104</xdr:row>
      <xdr:rowOff>92348</xdr:rowOff>
    </xdr:from>
    <xdr:to>
      <xdr:col>76</xdr:col>
      <xdr:colOff>165100</xdr:colOff>
      <xdr:row>105</xdr:row>
      <xdr:rowOff>22498</xdr:rowOff>
    </xdr:to>
    <xdr:sp macro="" textlink="">
      <xdr:nvSpPr>
        <xdr:cNvPr id="672" name="フローチャート: 判断 671"/>
        <xdr:cNvSpPr/>
      </xdr:nvSpPr>
      <xdr:spPr>
        <a:xfrm>
          <a:off x="14541500" y="179231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104</xdr:row>
      <xdr:rowOff>43362</xdr:rowOff>
    </xdr:from>
    <xdr:to>
      <xdr:col>72</xdr:col>
      <xdr:colOff>38100</xdr:colOff>
      <xdr:row>104</xdr:row>
      <xdr:rowOff>144962</xdr:rowOff>
    </xdr:to>
    <xdr:sp macro="" textlink="">
      <xdr:nvSpPr>
        <xdr:cNvPr id="673" name="フローチャート: 判断 672"/>
        <xdr:cNvSpPr/>
      </xdr:nvSpPr>
      <xdr:spPr>
        <a:xfrm>
          <a:off x="13652500" y="178741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104</xdr:row>
      <xdr:rowOff>146231</xdr:rowOff>
    </xdr:from>
    <xdr:to>
      <xdr:col>67</xdr:col>
      <xdr:colOff>101600</xdr:colOff>
      <xdr:row>105</xdr:row>
      <xdr:rowOff>76381</xdr:rowOff>
    </xdr:to>
    <xdr:sp macro="" textlink="">
      <xdr:nvSpPr>
        <xdr:cNvPr id="674" name="フローチャート: 判断 673"/>
        <xdr:cNvSpPr/>
      </xdr:nvSpPr>
      <xdr:spPr>
        <a:xfrm>
          <a:off x="12763500" y="179770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675" name="テキスト ボックス 674"/>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676" name="テキスト ボックス 675"/>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677" name="テキスト ボックス 676"/>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678" name="テキスト ボックス 677"/>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679" name="テキスト ボックス 678"/>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104</xdr:row>
      <xdr:rowOff>107043</xdr:rowOff>
    </xdr:from>
    <xdr:to>
      <xdr:col>85</xdr:col>
      <xdr:colOff>177800</xdr:colOff>
      <xdr:row>105</xdr:row>
      <xdr:rowOff>37193</xdr:rowOff>
    </xdr:to>
    <xdr:sp macro="" textlink="">
      <xdr:nvSpPr>
        <xdr:cNvPr id="680" name="楕円 679"/>
        <xdr:cNvSpPr/>
      </xdr:nvSpPr>
      <xdr:spPr>
        <a:xfrm>
          <a:off x="16268700" y="179378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103</xdr:row>
      <xdr:rowOff>129920</xdr:rowOff>
    </xdr:from>
    <xdr:ext cx="405111" cy="259045"/>
    <xdr:sp macro="" textlink="">
      <xdr:nvSpPr>
        <xdr:cNvPr id="681" name="【庁舎】&#10;有形固定資産減価償却率該当値テキスト"/>
        <xdr:cNvSpPr txBox="1"/>
      </xdr:nvSpPr>
      <xdr:spPr>
        <a:xfrm>
          <a:off x="16357600" y="1778927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104</xdr:row>
      <xdr:rowOff>72752</xdr:rowOff>
    </xdr:from>
    <xdr:to>
      <xdr:col>81</xdr:col>
      <xdr:colOff>101600</xdr:colOff>
      <xdr:row>105</xdr:row>
      <xdr:rowOff>2902</xdr:rowOff>
    </xdr:to>
    <xdr:sp macro="" textlink="">
      <xdr:nvSpPr>
        <xdr:cNvPr id="682" name="楕円 681"/>
        <xdr:cNvSpPr/>
      </xdr:nvSpPr>
      <xdr:spPr>
        <a:xfrm>
          <a:off x="15430500" y="179035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104</xdr:row>
      <xdr:rowOff>123552</xdr:rowOff>
    </xdr:from>
    <xdr:to>
      <xdr:col>85</xdr:col>
      <xdr:colOff>127000</xdr:colOff>
      <xdr:row>104</xdr:row>
      <xdr:rowOff>157843</xdr:rowOff>
    </xdr:to>
    <xdr:cxnSp macro="">
      <xdr:nvCxnSpPr>
        <xdr:cNvPr id="683" name="直線コネクタ 682"/>
        <xdr:cNvCxnSpPr/>
      </xdr:nvCxnSpPr>
      <xdr:spPr>
        <a:xfrm>
          <a:off x="15481300" y="17954352"/>
          <a:ext cx="838200" cy="342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104</xdr:row>
      <xdr:rowOff>40095</xdr:rowOff>
    </xdr:from>
    <xdr:to>
      <xdr:col>76</xdr:col>
      <xdr:colOff>165100</xdr:colOff>
      <xdr:row>104</xdr:row>
      <xdr:rowOff>141695</xdr:rowOff>
    </xdr:to>
    <xdr:sp macro="" textlink="">
      <xdr:nvSpPr>
        <xdr:cNvPr id="684" name="楕円 683"/>
        <xdr:cNvSpPr/>
      </xdr:nvSpPr>
      <xdr:spPr>
        <a:xfrm>
          <a:off x="14541500" y="178708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104</xdr:row>
      <xdr:rowOff>90895</xdr:rowOff>
    </xdr:from>
    <xdr:to>
      <xdr:col>81</xdr:col>
      <xdr:colOff>50800</xdr:colOff>
      <xdr:row>104</xdr:row>
      <xdr:rowOff>123552</xdr:rowOff>
    </xdr:to>
    <xdr:cxnSp macro="">
      <xdr:nvCxnSpPr>
        <xdr:cNvPr id="685" name="直線コネクタ 684"/>
        <xdr:cNvCxnSpPr/>
      </xdr:nvCxnSpPr>
      <xdr:spPr>
        <a:xfrm>
          <a:off x="14592300" y="17921695"/>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104</xdr:row>
      <xdr:rowOff>5806</xdr:rowOff>
    </xdr:from>
    <xdr:to>
      <xdr:col>72</xdr:col>
      <xdr:colOff>38100</xdr:colOff>
      <xdr:row>104</xdr:row>
      <xdr:rowOff>107406</xdr:rowOff>
    </xdr:to>
    <xdr:sp macro="" textlink="">
      <xdr:nvSpPr>
        <xdr:cNvPr id="686" name="楕円 685"/>
        <xdr:cNvSpPr/>
      </xdr:nvSpPr>
      <xdr:spPr>
        <a:xfrm>
          <a:off x="13652500" y="178366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104</xdr:row>
      <xdr:rowOff>56606</xdr:rowOff>
    </xdr:from>
    <xdr:to>
      <xdr:col>76</xdr:col>
      <xdr:colOff>114300</xdr:colOff>
      <xdr:row>104</xdr:row>
      <xdr:rowOff>90895</xdr:rowOff>
    </xdr:to>
    <xdr:cxnSp macro="">
      <xdr:nvCxnSpPr>
        <xdr:cNvPr id="687" name="直線コネクタ 686"/>
        <xdr:cNvCxnSpPr/>
      </xdr:nvCxnSpPr>
      <xdr:spPr>
        <a:xfrm>
          <a:off x="13703300" y="17887406"/>
          <a:ext cx="889000" cy="342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103</xdr:row>
      <xdr:rowOff>142966</xdr:rowOff>
    </xdr:from>
    <xdr:to>
      <xdr:col>67</xdr:col>
      <xdr:colOff>101600</xdr:colOff>
      <xdr:row>104</xdr:row>
      <xdr:rowOff>73116</xdr:rowOff>
    </xdr:to>
    <xdr:sp macro="" textlink="">
      <xdr:nvSpPr>
        <xdr:cNvPr id="688" name="楕円 687"/>
        <xdr:cNvSpPr/>
      </xdr:nvSpPr>
      <xdr:spPr>
        <a:xfrm>
          <a:off x="12763500" y="178023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104</xdr:row>
      <xdr:rowOff>22316</xdr:rowOff>
    </xdr:from>
    <xdr:to>
      <xdr:col>71</xdr:col>
      <xdr:colOff>177800</xdr:colOff>
      <xdr:row>104</xdr:row>
      <xdr:rowOff>56606</xdr:rowOff>
    </xdr:to>
    <xdr:cxnSp macro="">
      <xdr:nvCxnSpPr>
        <xdr:cNvPr id="689" name="直線コネクタ 688"/>
        <xdr:cNvCxnSpPr/>
      </xdr:nvCxnSpPr>
      <xdr:spPr>
        <a:xfrm>
          <a:off x="12814300" y="17853116"/>
          <a:ext cx="889000" cy="34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105</xdr:row>
      <xdr:rowOff>28320</xdr:rowOff>
    </xdr:from>
    <xdr:ext cx="405111" cy="259045"/>
    <xdr:sp macro="" textlink="">
      <xdr:nvSpPr>
        <xdr:cNvPr id="690" name="n_1aveValue【庁舎】&#10;有形固定資産減価償却率"/>
        <xdr:cNvSpPr txBox="1"/>
      </xdr:nvSpPr>
      <xdr:spPr>
        <a:xfrm>
          <a:off x="15266044" y="1803057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105</xdr:row>
      <xdr:rowOff>13625</xdr:rowOff>
    </xdr:from>
    <xdr:ext cx="405111" cy="259045"/>
    <xdr:sp macro="" textlink="">
      <xdr:nvSpPr>
        <xdr:cNvPr id="691" name="n_2aveValue【庁舎】&#10;有形固定資産減価償却率"/>
        <xdr:cNvSpPr txBox="1"/>
      </xdr:nvSpPr>
      <xdr:spPr>
        <a:xfrm>
          <a:off x="14389744" y="1801587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104</xdr:row>
      <xdr:rowOff>136089</xdr:rowOff>
    </xdr:from>
    <xdr:ext cx="405111" cy="259045"/>
    <xdr:sp macro="" textlink="">
      <xdr:nvSpPr>
        <xdr:cNvPr id="692" name="n_3aveValue【庁舎】&#10;有形固定資産減価償却率"/>
        <xdr:cNvSpPr txBox="1"/>
      </xdr:nvSpPr>
      <xdr:spPr>
        <a:xfrm>
          <a:off x="13500744" y="1796688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105</xdr:row>
      <xdr:rowOff>67508</xdr:rowOff>
    </xdr:from>
    <xdr:ext cx="405111" cy="259045"/>
    <xdr:sp macro="" textlink="">
      <xdr:nvSpPr>
        <xdr:cNvPr id="693" name="n_4aveValue【庁舎】&#10;有形固定資産減価償却率"/>
        <xdr:cNvSpPr txBox="1"/>
      </xdr:nvSpPr>
      <xdr:spPr>
        <a:xfrm>
          <a:off x="12611744" y="1806975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103</xdr:row>
      <xdr:rowOff>19429</xdr:rowOff>
    </xdr:from>
    <xdr:ext cx="405111" cy="259045"/>
    <xdr:sp macro="" textlink="">
      <xdr:nvSpPr>
        <xdr:cNvPr id="694" name="n_1mainValue【庁舎】&#10;有形固定資産減価償却率"/>
        <xdr:cNvSpPr txBox="1"/>
      </xdr:nvSpPr>
      <xdr:spPr>
        <a:xfrm>
          <a:off x="15266044" y="1767877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102</xdr:row>
      <xdr:rowOff>158222</xdr:rowOff>
    </xdr:from>
    <xdr:ext cx="405111" cy="259045"/>
    <xdr:sp macro="" textlink="">
      <xdr:nvSpPr>
        <xdr:cNvPr id="695" name="n_2mainValue【庁舎】&#10;有形固定資産減価償却率"/>
        <xdr:cNvSpPr txBox="1"/>
      </xdr:nvSpPr>
      <xdr:spPr>
        <a:xfrm>
          <a:off x="14389744" y="176461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102</xdr:row>
      <xdr:rowOff>123933</xdr:rowOff>
    </xdr:from>
    <xdr:ext cx="405111" cy="259045"/>
    <xdr:sp macro="" textlink="">
      <xdr:nvSpPr>
        <xdr:cNvPr id="696" name="n_3mainValue【庁舎】&#10;有形固定資産減価償却率"/>
        <xdr:cNvSpPr txBox="1"/>
      </xdr:nvSpPr>
      <xdr:spPr>
        <a:xfrm>
          <a:off x="13500744" y="1761183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102</xdr:row>
      <xdr:rowOff>89643</xdr:rowOff>
    </xdr:from>
    <xdr:ext cx="405111" cy="259045"/>
    <xdr:sp macro="" textlink="">
      <xdr:nvSpPr>
        <xdr:cNvPr id="697" name="n_4mainValue【庁舎】&#10;有形固定資産減価償却率"/>
        <xdr:cNvSpPr txBox="1"/>
      </xdr:nvSpPr>
      <xdr:spPr>
        <a:xfrm>
          <a:off x="12611744" y="1757754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698" name="正方形/長方形 697"/>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699" name="正方形/長方形 698"/>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700" name="正方形/長方形 699"/>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701" name="正方形/長方形 700"/>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702" name="正方形/長方形 701"/>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703" name="正方形/長方形 702"/>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山形県平均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704" name="正方形/長方形 703"/>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705" name="正方形/長方形 704"/>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706" name="テキスト ボックス 705"/>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707" name="直線コネクタ 706"/>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109</xdr:row>
      <xdr:rowOff>35379</xdr:rowOff>
    </xdr:from>
    <xdr:to>
      <xdr:col>120</xdr:col>
      <xdr:colOff>114300</xdr:colOff>
      <xdr:row>109</xdr:row>
      <xdr:rowOff>35379</xdr:rowOff>
    </xdr:to>
    <xdr:cxnSp macro="">
      <xdr:nvCxnSpPr>
        <xdr:cNvPr id="708" name="直線コネクタ 707"/>
        <xdr:cNvCxnSpPr/>
      </xdr:nvCxnSpPr>
      <xdr:spPr>
        <a:xfrm>
          <a:off x="18288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64606</xdr:rowOff>
    </xdr:from>
    <xdr:ext cx="467179" cy="259045"/>
    <xdr:sp macro="" textlink="">
      <xdr:nvSpPr>
        <xdr:cNvPr id="709" name="テキスト ボックス 708"/>
        <xdr:cNvSpPr txBox="1"/>
      </xdr:nvSpPr>
      <xdr:spPr>
        <a:xfrm>
          <a:off x="17820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107</xdr:row>
      <xdr:rowOff>51707</xdr:rowOff>
    </xdr:from>
    <xdr:to>
      <xdr:col>120</xdr:col>
      <xdr:colOff>114300</xdr:colOff>
      <xdr:row>107</xdr:row>
      <xdr:rowOff>51707</xdr:rowOff>
    </xdr:to>
    <xdr:cxnSp macro="">
      <xdr:nvCxnSpPr>
        <xdr:cNvPr id="710" name="直線コネクタ 709"/>
        <xdr:cNvCxnSpPr/>
      </xdr:nvCxnSpPr>
      <xdr:spPr>
        <a:xfrm>
          <a:off x="18288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106</xdr:row>
      <xdr:rowOff>80934</xdr:rowOff>
    </xdr:from>
    <xdr:ext cx="467179" cy="259045"/>
    <xdr:sp macro="" textlink="">
      <xdr:nvSpPr>
        <xdr:cNvPr id="711" name="テキスト ボックス 710"/>
        <xdr:cNvSpPr txBox="1"/>
      </xdr:nvSpPr>
      <xdr:spPr>
        <a:xfrm>
          <a:off x="17820821" y="1825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105</xdr:row>
      <xdr:rowOff>68036</xdr:rowOff>
    </xdr:from>
    <xdr:to>
      <xdr:col>120</xdr:col>
      <xdr:colOff>114300</xdr:colOff>
      <xdr:row>105</xdr:row>
      <xdr:rowOff>68036</xdr:rowOff>
    </xdr:to>
    <xdr:cxnSp macro="">
      <xdr:nvCxnSpPr>
        <xdr:cNvPr id="712" name="直線コネクタ 711"/>
        <xdr:cNvCxnSpPr/>
      </xdr:nvCxnSpPr>
      <xdr:spPr>
        <a:xfrm>
          <a:off x="18288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104</xdr:row>
      <xdr:rowOff>97263</xdr:rowOff>
    </xdr:from>
    <xdr:ext cx="467179" cy="259045"/>
    <xdr:sp macro="" textlink="">
      <xdr:nvSpPr>
        <xdr:cNvPr id="713" name="テキスト ボックス 712"/>
        <xdr:cNvSpPr txBox="1"/>
      </xdr:nvSpPr>
      <xdr:spPr>
        <a:xfrm>
          <a:off x="17820821" y="1792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103</xdr:row>
      <xdr:rowOff>84364</xdr:rowOff>
    </xdr:from>
    <xdr:to>
      <xdr:col>120</xdr:col>
      <xdr:colOff>114300</xdr:colOff>
      <xdr:row>103</xdr:row>
      <xdr:rowOff>84364</xdr:rowOff>
    </xdr:to>
    <xdr:cxnSp macro="">
      <xdr:nvCxnSpPr>
        <xdr:cNvPr id="714" name="直線コネクタ 713"/>
        <xdr:cNvCxnSpPr/>
      </xdr:nvCxnSpPr>
      <xdr:spPr>
        <a:xfrm>
          <a:off x="18288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102</xdr:row>
      <xdr:rowOff>113591</xdr:rowOff>
    </xdr:from>
    <xdr:ext cx="467179" cy="259045"/>
    <xdr:sp macro="" textlink="">
      <xdr:nvSpPr>
        <xdr:cNvPr id="715" name="テキスト ボックス 714"/>
        <xdr:cNvSpPr txBox="1"/>
      </xdr:nvSpPr>
      <xdr:spPr>
        <a:xfrm>
          <a:off x="17820821" y="1760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100693</xdr:rowOff>
    </xdr:from>
    <xdr:to>
      <xdr:col>120</xdr:col>
      <xdr:colOff>114300</xdr:colOff>
      <xdr:row>101</xdr:row>
      <xdr:rowOff>100693</xdr:rowOff>
    </xdr:to>
    <xdr:cxnSp macro="">
      <xdr:nvCxnSpPr>
        <xdr:cNvPr id="716" name="直線コネクタ 715"/>
        <xdr:cNvCxnSpPr/>
      </xdr:nvCxnSpPr>
      <xdr:spPr>
        <a:xfrm>
          <a:off x="18288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100</xdr:row>
      <xdr:rowOff>129920</xdr:rowOff>
    </xdr:from>
    <xdr:ext cx="467179" cy="259045"/>
    <xdr:sp macro="" textlink="">
      <xdr:nvSpPr>
        <xdr:cNvPr id="717" name="テキスト ボックス 716"/>
        <xdr:cNvSpPr txBox="1"/>
      </xdr:nvSpPr>
      <xdr:spPr>
        <a:xfrm>
          <a:off x="17820821" y="1727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99</xdr:row>
      <xdr:rowOff>117021</xdr:rowOff>
    </xdr:from>
    <xdr:to>
      <xdr:col>120</xdr:col>
      <xdr:colOff>114300</xdr:colOff>
      <xdr:row>99</xdr:row>
      <xdr:rowOff>117021</xdr:rowOff>
    </xdr:to>
    <xdr:cxnSp macro="">
      <xdr:nvCxnSpPr>
        <xdr:cNvPr id="718" name="直線コネクタ 717"/>
        <xdr:cNvCxnSpPr/>
      </xdr:nvCxnSpPr>
      <xdr:spPr>
        <a:xfrm>
          <a:off x="18288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98</xdr:row>
      <xdr:rowOff>146248</xdr:rowOff>
    </xdr:from>
    <xdr:ext cx="467179" cy="259045"/>
    <xdr:sp macro="" textlink="">
      <xdr:nvSpPr>
        <xdr:cNvPr id="719" name="テキスト ボックス 718"/>
        <xdr:cNvSpPr txBox="1"/>
      </xdr:nvSpPr>
      <xdr:spPr>
        <a:xfrm>
          <a:off x="17820821" y="1694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720" name="直線コネクタ 719"/>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721" name="テキスト ボックス 720"/>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722" name="【庁舎】&#10;一人当たり面積グラフ枠"/>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100</xdr:row>
      <xdr:rowOff>154577</xdr:rowOff>
    </xdr:from>
    <xdr:to>
      <xdr:col>116</xdr:col>
      <xdr:colOff>62864</xdr:colOff>
      <xdr:row>107</xdr:row>
      <xdr:rowOff>155121</xdr:rowOff>
    </xdr:to>
    <xdr:cxnSp macro="">
      <xdr:nvCxnSpPr>
        <xdr:cNvPr id="723" name="直線コネクタ 722"/>
        <xdr:cNvCxnSpPr/>
      </xdr:nvCxnSpPr>
      <xdr:spPr>
        <a:xfrm flipV="1">
          <a:off x="22160864" y="17299577"/>
          <a:ext cx="0" cy="120069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107</xdr:row>
      <xdr:rowOff>158948</xdr:rowOff>
    </xdr:from>
    <xdr:ext cx="469744" cy="259045"/>
    <xdr:sp macro="" textlink="">
      <xdr:nvSpPr>
        <xdr:cNvPr id="724" name="【庁舎】&#10;一人当たり面積最小値テキスト"/>
        <xdr:cNvSpPr txBox="1"/>
      </xdr:nvSpPr>
      <xdr:spPr>
        <a:xfrm>
          <a:off x="22199600" y="185040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107</xdr:row>
      <xdr:rowOff>155121</xdr:rowOff>
    </xdr:from>
    <xdr:to>
      <xdr:col>116</xdr:col>
      <xdr:colOff>152400</xdr:colOff>
      <xdr:row>107</xdr:row>
      <xdr:rowOff>155121</xdr:rowOff>
    </xdr:to>
    <xdr:cxnSp macro="">
      <xdr:nvCxnSpPr>
        <xdr:cNvPr id="725" name="直線コネクタ 724"/>
        <xdr:cNvCxnSpPr/>
      </xdr:nvCxnSpPr>
      <xdr:spPr>
        <a:xfrm>
          <a:off x="22072600" y="185002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99</xdr:row>
      <xdr:rowOff>101254</xdr:rowOff>
    </xdr:from>
    <xdr:ext cx="469744" cy="259045"/>
    <xdr:sp macro="" textlink="">
      <xdr:nvSpPr>
        <xdr:cNvPr id="726" name="【庁舎】&#10;一人当たり面積最大値テキスト"/>
        <xdr:cNvSpPr txBox="1"/>
      </xdr:nvSpPr>
      <xdr:spPr>
        <a:xfrm>
          <a:off x="22199600" y="170748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100</xdr:row>
      <xdr:rowOff>154577</xdr:rowOff>
    </xdr:from>
    <xdr:to>
      <xdr:col>116</xdr:col>
      <xdr:colOff>152400</xdr:colOff>
      <xdr:row>100</xdr:row>
      <xdr:rowOff>154577</xdr:rowOff>
    </xdr:to>
    <xdr:cxnSp macro="">
      <xdr:nvCxnSpPr>
        <xdr:cNvPr id="727" name="直線コネクタ 726"/>
        <xdr:cNvCxnSpPr/>
      </xdr:nvCxnSpPr>
      <xdr:spPr>
        <a:xfrm>
          <a:off x="22072600" y="172995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105</xdr:row>
      <xdr:rowOff>42471</xdr:rowOff>
    </xdr:from>
    <xdr:ext cx="469744" cy="259045"/>
    <xdr:sp macro="" textlink="">
      <xdr:nvSpPr>
        <xdr:cNvPr id="728" name="【庁舎】&#10;一人当たり面積平均値テキスト"/>
        <xdr:cNvSpPr txBox="1"/>
      </xdr:nvSpPr>
      <xdr:spPr>
        <a:xfrm>
          <a:off x="22199600" y="1804472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0.557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105</xdr:row>
      <xdr:rowOff>64044</xdr:rowOff>
    </xdr:from>
    <xdr:to>
      <xdr:col>116</xdr:col>
      <xdr:colOff>114300</xdr:colOff>
      <xdr:row>105</xdr:row>
      <xdr:rowOff>165644</xdr:rowOff>
    </xdr:to>
    <xdr:sp macro="" textlink="">
      <xdr:nvSpPr>
        <xdr:cNvPr id="729" name="フローチャート: 判断 728"/>
        <xdr:cNvSpPr/>
      </xdr:nvSpPr>
      <xdr:spPr>
        <a:xfrm>
          <a:off x="22110700" y="180662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105</xdr:row>
      <xdr:rowOff>131536</xdr:rowOff>
    </xdr:from>
    <xdr:to>
      <xdr:col>112</xdr:col>
      <xdr:colOff>38100</xdr:colOff>
      <xdr:row>106</xdr:row>
      <xdr:rowOff>61686</xdr:rowOff>
    </xdr:to>
    <xdr:sp macro="" textlink="">
      <xdr:nvSpPr>
        <xdr:cNvPr id="730" name="フローチャート: 判断 729"/>
        <xdr:cNvSpPr/>
      </xdr:nvSpPr>
      <xdr:spPr>
        <a:xfrm>
          <a:off x="21272500" y="181337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105</xdr:row>
      <xdr:rowOff>151130</xdr:rowOff>
    </xdr:from>
    <xdr:to>
      <xdr:col>107</xdr:col>
      <xdr:colOff>101600</xdr:colOff>
      <xdr:row>106</xdr:row>
      <xdr:rowOff>81280</xdr:rowOff>
    </xdr:to>
    <xdr:sp macro="" textlink="">
      <xdr:nvSpPr>
        <xdr:cNvPr id="731" name="フローチャート: 判断 730"/>
        <xdr:cNvSpPr/>
      </xdr:nvSpPr>
      <xdr:spPr>
        <a:xfrm>
          <a:off x="20383500" y="181533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105</xdr:row>
      <xdr:rowOff>84727</xdr:rowOff>
    </xdr:from>
    <xdr:to>
      <xdr:col>102</xdr:col>
      <xdr:colOff>165100</xdr:colOff>
      <xdr:row>106</xdr:row>
      <xdr:rowOff>14877</xdr:rowOff>
    </xdr:to>
    <xdr:sp macro="" textlink="">
      <xdr:nvSpPr>
        <xdr:cNvPr id="732" name="フローチャート: 判断 731"/>
        <xdr:cNvSpPr/>
      </xdr:nvSpPr>
      <xdr:spPr>
        <a:xfrm>
          <a:off x="19494500" y="180869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105</xdr:row>
      <xdr:rowOff>166370</xdr:rowOff>
    </xdr:from>
    <xdr:to>
      <xdr:col>98</xdr:col>
      <xdr:colOff>38100</xdr:colOff>
      <xdr:row>106</xdr:row>
      <xdr:rowOff>96520</xdr:rowOff>
    </xdr:to>
    <xdr:sp macro="" textlink="">
      <xdr:nvSpPr>
        <xdr:cNvPr id="733" name="フローチャート: 判断 732"/>
        <xdr:cNvSpPr/>
      </xdr:nvSpPr>
      <xdr:spPr>
        <a:xfrm>
          <a:off x="18605500" y="181686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734" name="テキスト ボックス 733"/>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735" name="テキスト ボックス 734"/>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736" name="テキスト ボックス 735"/>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737" name="テキスト ボックス 736"/>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738" name="テキスト ボックス 737"/>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101</xdr:row>
      <xdr:rowOff>47716</xdr:rowOff>
    </xdr:from>
    <xdr:to>
      <xdr:col>116</xdr:col>
      <xdr:colOff>114300</xdr:colOff>
      <xdr:row>101</xdr:row>
      <xdr:rowOff>149316</xdr:rowOff>
    </xdr:to>
    <xdr:sp macro="" textlink="">
      <xdr:nvSpPr>
        <xdr:cNvPr id="739" name="楕円 738"/>
        <xdr:cNvSpPr/>
      </xdr:nvSpPr>
      <xdr:spPr>
        <a:xfrm>
          <a:off x="22110700" y="173641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100</xdr:row>
      <xdr:rowOff>134093</xdr:rowOff>
    </xdr:from>
    <xdr:ext cx="469744" cy="259045"/>
    <xdr:sp macro="" textlink="">
      <xdr:nvSpPr>
        <xdr:cNvPr id="740" name="【庁舎】&#10;一人当たり面積該当値テキスト"/>
        <xdr:cNvSpPr txBox="1"/>
      </xdr:nvSpPr>
      <xdr:spPr>
        <a:xfrm>
          <a:off x="22199600" y="172790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101</xdr:row>
      <xdr:rowOff>81462</xdr:rowOff>
    </xdr:from>
    <xdr:to>
      <xdr:col>112</xdr:col>
      <xdr:colOff>38100</xdr:colOff>
      <xdr:row>102</xdr:row>
      <xdr:rowOff>11612</xdr:rowOff>
    </xdr:to>
    <xdr:sp macro="" textlink="">
      <xdr:nvSpPr>
        <xdr:cNvPr id="741" name="楕円 740"/>
        <xdr:cNvSpPr/>
      </xdr:nvSpPr>
      <xdr:spPr>
        <a:xfrm>
          <a:off x="21272500" y="173979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101</xdr:row>
      <xdr:rowOff>98516</xdr:rowOff>
    </xdr:from>
    <xdr:to>
      <xdr:col>116</xdr:col>
      <xdr:colOff>63500</xdr:colOff>
      <xdr:row>101</xdr:row>
      <xdr:rowOff>132262</xdr:rowOff>
    </xdr:to>
    <xdr:cxnSp macro="">
      <xdr:nvCxnSpPr>
        <xdr:cNvPr id="742" name="直線コネクタ 741"/>
        <xdr:cNvCxnSpPr/>
      </xdr:nvCxnSpPr>
      <xdr:spPr>
        <a:xfrm flipV="1">
          <a:off x="21323300" y="17414966"/>
          <a:ext cx="838200" cy="337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101</xdr:row>
      <xdr:rowOff>118473</xdr:rowOff>
    </xdr:from>
    <xdr:to>
      <xdr:col>107</xdr:col>
      <xdr:colOff>101600</xdr:colOff>
      <xdr:row>102</xdr:row>
      <xdr:rowOff>48623</xdr:rowOff>
    </xdr:to>
    <xdr:sp macro="" textlink="">
      <xdr:nvSpPr>
        <xdr:cNvPr id="743" name="楕円 742"/>
        <xdr:cNvSpPr/>
      </xdr:nvSpPr>
      <xdr:spPr>
        <a:xfrm>
          <a:off x="20383500" y="174349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101</xdr:row>
      <xdr:rowOff>132262</xdr:rowOff>
    </xdr:from>
    <xdr:to>
      <xdr:col>111</xdr:col>
      <xdr:colOff>177800</xdr:colOff>
      <xdr:row>101</xdr:row>
      <xdr:rowOff>169273</xdr:rowOff>
    </xdr:to>
    <xdr:cxnSp macro="">
      <xdr:nvCxnSpPr>
        <xdr:cNvPr id="744" name="直線コネクタ 743"/>
        <xdr:cNvCxnSpPr/>
      </xdr:nvCxnSpPr>
      <xdr:spPr>
        <a:xfrm flipV="1">
          <a:off x="20434300" y="17448712"/>
          <a:ext cx="889000" cy="370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101</xdr:row>
      <xdr:rowOff>152219</xdr:rowOff>
    </xdr:from>
    <xdr:to>
      <xdr:col>102</xdr:col>
      <xdr:colOff>165100</xdr:colOff>
      <xdr:row>102</xdr:row>
      <xdr:rowOff>82369</xdr:rowOff>
    </xdr:to>
    <xdr:sp macro="" textlink="">
      <xdr:nvSpPr>
        <xdr:cNvPr id="745" name="楕円 744"/>
        <xdr:cNvSpPr/>
      </xdr:nvSpPr>
      <xdr:spPr>
        <a:xfrm>
          <a:off x="19494500" y="174686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101</xdr:row>
      <xdr:rowOff>169273</xdr:rowOff>
    </xdr:from>
    <xdr:to>
      <xdr:col>107</xdr:col>
      <xdr:colOff>50800</xdr:colOff>
      <xdr:row>102</xdr:row>
      <xdr:rowOff>31569</xdr:rowOff>
    </xdr:to>
    <xdr:cxnSp macro="">
      <xdr:nvCxnSpPr>
        <xdr:cNvPr id="746" name="直線コネクタ 745"/>
        <xdr:cNvCxnSpPr/>
      </xdr:nvCxnSpPr>
      <xdr:spPr>
        <a:xfrm flipV="1">
          <a:off x="19545300" y="17485723"/>
          <a:ext cx="889000" cy="337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102</xdr:row>
      <xdr:rowOff>6894</xdr:rowOff>
    </xdr:from>
    <xdr:to>
      <xdr:col>98</xdr:col>
      <xdr:colOff>38100</xdr:colOff>
      <xdr:row>102</xdr:row>
      <xdr:rowOff>108494</xdr:rowOff>
    </xdr:to>
    <xdr:sp macro="" textlink="">
      <xdr:nvSpPr>
        <xdr:cNvPr id="747" name="楕円 746"/>
        <xdr:cNvSpPr/>
      </xdr:nvSpPr>
      <xdr:spPr>
        <a:xfrm>
          <a:off x="18605500" y="174947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102</xdr:row>
      <xdr:rowOff>31569</xdr:rowOff>
    </xdr:from>
    <xdr:to>
      <xdr:col>102</xdr:col>
      <xdr:colOff>114300</xdr:colOff>
      <xdr:row>102</xdr:row>
      <xdr:rowOff>57694</xdr:rowOff>
    </xdr:to>
    <xdr:cxnSp macro="">
      <xdr:nvCxnSpPr>
        <xdr:cNvPr id="748" name="直線コネクタ 747"/>
        <xdr:cNvCxnSpPr/>
      </xdr:nvCxnSpPr>
      <xdr:spPr>
        <a:xfrm flipV="1">
          <a:off x="18656300" y="17519469"/>
          <a:ext cx="889000" cy="261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106</xdr:row>
      <xdr:rowOff>52813</xdr:rowOff>
    </xdr:from>
    <xdr:ext cx="469744" cy="259045"/>
    <xdr:sp macro="" textlink="">
      <xdr:nvSpPr>
        <xdr:cNvPr id="749" name="n_1aveValue【庁舎】&#10;一人当たり面積"/>
        <xdr:cNvSpPr txBox="1"/>
      </xdr:nvSpPr>
      <xdr:spPr>
        <a:xfrm>
          <a:off x="21075727" y="182265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106</xdr:row>
      <xdr:rowOff>72407</xdr:rowOff>
    </xdr:from>
    <xdr:ext cx="469744" cy="259045"/>
    <xdr:sp macro="" textlink="">
      <xdr:nvSpPr>
        <xdr:cNvPr id="750" name="n_2aveValue【庁舎】&#10;一人当たり面積"/>
        <xdr:cNvSpPr txBox="1"/>
      </xdr:nvSpPr>
      <xdr:spPr>
        <a:xfrm>
          <a:off x="20199427" y="182461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106</xdr:row>
      <xdr:rowOff>6004</xdr:rowOff>
    </xdr:from>
    <xdr:ext cx="469744" cy="259045"/>
    <xdr:sp macro="" textlink="">
      <xdr:nvSpPr>
        <xdr:cNvPr id="751" name="n_3aveValue【庁舎】&#10;一人当たり面積"/>
        <xdr:cNvSpPr txBox="1"/>
      </xdr:nvSpPr>
      <xdr:spPr>
        <a:xfrm>
          <a:off x="19310427" y="181797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106</xdr:row>
      <xdr:rowOff>87647</xdr:rowOff>
    </xdr:from>
    <xdr:ext cx="469744" cy="259045"/>
    <xdr:sp macro="" textlink="">
      <xdr:nvSpPr>
        <xdr:cNvPr id="752" name="n_4aveValue【庁舎】&#10;一人当たり面積"/>
        <xdr:cNvSpPr txBox="1"/>
      </xdr:nvSpPr>
      <xdr:spPr>
        <a:xfrm>
          <a:off x="18421427" y="182613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100</xdr:row>
      <xdr:rowOff>28139</xdr:rowOff>
    </xdr:from>
    <xdr:ext cx="469744" cy="259045"/>
    <xdr:sp macro="" textlink="">
      <xdr:nvSpPr>
        <xdr:cNvPr id="753" name="n_1mainValue【庁舎】&#10;一人当たり面積"/>
        <xdr:cNvSpPr txBox="1"/>
      </xdr:nvSpPr>
      <xdr:spPr>
        <a:xfrm>
          <a:off x="21075727" y="171731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100</xdr:row>
      <xdr:rowOff>65150</xdr:rowOff>
    </xdr:from>
    <xdr:ext cx="469744" cy="259045"/>
    <xdr:sp macro="" textlink="">
      <xdr:nvSpPr>
        <xdr:cNvPr id="754" name="n_2mainValue【庁舎】&#10;一人当たり面積"/>
        <xdr:cNvSpPr txBox="1"/>
      </xdr:nvSpPr>
      <xdr:spPr>
        <a:xfrm>
          <a:off x="20199427" y="172101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100</xdr:row>
      <xdr:rowOff>98896</xdr:rowOff>
    </xdr:from>
    <xdr:ext cx="469744" cy="259045"/>
    <xdr:sp macro="" textlink="">
      <xdr:nvSpPr>
        <xdr:cNvPr id="755" name="n_3mainValue【庁舎】&#10;一人当たり面積"/>
        <xdr:cNvSpPr txBox="1"/>
      </xdr:nvSpPr>
      <xdr:spPr>
        <a:xfrm>
          <a:off x="19310427" y="172438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100</xdr:row>
      <xdr:rowOff>125021</xdr:rowOff>
    </xdr:from>
    <xdr:ext cx="469744" cy="259045"/>
    <xdr:sp macro="" textlink="">
      <xdr:nvSpPr>
        <xdr:cNvPr id="756" name="n_4mainValue【庁舎】&#10;一人当たり面積"/>
        <xdr:cNvSpPr txBox="1"/>
      </xdr:nvSpPr>
      <xdr:spPr>
        <a:xfrm>
          <a:off x="18421427" y="172700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757" name="正方形/長方形 756"/>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758" name="正方形/長方形 757"/>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759" name="テキスト ボックス 758"/>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図書館、一般廃棄物処理施設、保健センター並びに消防施設に関しては</a:t>
          </a:r>
          <a:r>
            <a:rPr kumimoji="1" lang="en-US" altLang="ja-JP" sz="1300">
              <a:latin typeface="ＭＳ Ｐゴシック" panose="020B0600070205080204" pitchFamily="50" charset="-128"/>
              <a:ea typeface="ＭＳ Ｐゴシック" panose="020B0600070205080204" pitchFamily="50" charset="-128"/>
            </a:rPr>
            <a:t>50</a:t>
          </a:r>
          <a:r>
            <a:rPr kumimoji="1" lang="ja-JP" altLang="en-US" sz="1300">
              <a:latin typeface="ＭＳ Ｐゴシック" panose="020B0600070205080204" pitchFamily="50" charset="-128"/>
              <a:ea typeface="ＭＳ Ｐゴシック" panose="020B0600070205080204" pitchFamily="50" charset="-128"/>
            </a:rPr>
            <a:t>％から</a:t>
          </a:r>
          <a:r>
            <a:rPr kumimoji="1" lang="en-US" altLang="ja-JP" sz="1300">
              <a:latin typeface="ＭＳ Ｐゴシック" panose="020B0600070205080204" pitchFamily="50" charset="-128"/>
              <a:ea typeface="ＭＳ Ｐゴシック" panose="020B0600070205080204" pitchFamily="50" charset="-128"/>
            </a:rPr>
            <a:t>70</a:t>
          </a:r>
          <a:r>
            <a:rPr kumimoji="1" lang="ja-JP" altLang="en-US" sz="1300">
              <a:latin typeface="ＭＳ Ｐゴシック" panose="020B0600070205080204" pitchFamily="50" charset="-128"/>
              <a:ea typeface="ＭＳ Ｐゴシック" panose="020B0600070205080204" pitchFamily="50" charset="-128"/>
            </a:rPr>
            <a:t>％程度で推移しており、特に使用上の問題もないことから今後も計画的な維持管理を行っていくことしている。</a:t>
          </a:r>
        </a:p>
        <a:p>
          <a:r>
            <a:rPr kumimoji="1" lang="ja-JP" altLang="en-US" sz="1300">
              <a:latin typeface="ＭＳ Ｐゴシック" panose="020B0600070205080204" pitchFamily="50" charset="-128"/>
              <a:ea typeface="ＭＳ Ｐゴシック" panose="020B0600070205080204" pitchFamily="50" charset="-128"/>
            </a:rPr>
            <a:t>　庁舎については、平成</a:t>
          </a:r>
          <a:r>
            <a:rPr kumimoji="1" lang="en-US" altLang="ja-JP" sz="1300">
              <a:latin typeface="ＭＳ Ｐゴシック" panose="020B0600070205080204" pitchFamily="50" charset="-128"/>
              <a:ea typeface="ＭＳ Ｐゴシック" panose="020B0600070205080204" pitchFamily="50" charset="-128"/>
            </a:rPr>
            <a:t>26</a:t>
          </a:r>
          <a:r>
            <a:rPr kumimoji="1" lang="ja-JP" altLang="en-US" sz="1300">
              <a:latin typeface="ＭＳ Ｐゴシック" panose="020B0600070205080204" pitchFamily="50" charset="-128"/>
              <a:ea typeface="ＭＳ Ｐゴシック" panose="020B0600070205080204" pitchFamily="50" charset="-128"/>
            </a:rPr>
            <a:t>年度に大規模改修（耐震化）が図られたことにより類似団体内平均値よりわずかに低い水準となっている。</a:t>
          </a:r>
        </a:p>
        <a:p>
          <a:r>
            <a:rPr kumimoji="1" lang="ja-JP" altLang="en-US" sz="1300">
              <a:latin typeface="ＭＳ Ｐゴシック" panose="020B0600070205080204" pitchFamily="50" charset="-128"/>
              <a:ea typeface="ＭＳ Ｐゴシック" panose="020B0600070205080204" pitchFamily="50" charset="-128"/>
            </a:rPr>
            <a:t>　一方、体育館については平成</a:t>
          </a:r>
          <a:r>
            <a:rPr kumimoji="1" lang="en-US" altLang="ja-JP" sz="1300">
              <a:latin typeface="ＭＳ Ｐゴシック" panose="020B0600070205080204" pitchFamily="50" charset="-128"/>
              <a:ea typeface="ＭＳ Ｐゴシック" panose="020B0600070205080204" pitchFamily="50" charset="-128"/>
            </a:rPr>
            <a:t>29</a:t>
          </a:r>
          <a:r>
            <a:rPr kumimoji="1" lang="ja-JP" altLang="en-US" sz="1300">
              <a:latin typeface="ＭＳ Ｐゴシック" panose="020B0600070205080204" pitchFamily="50" charset="-128"/>
              <a:ea typeface="ＭＳ Ｐゴシック" panose="020B0600070205080204" pitchFamily="50" charset="-128"/>
            </a:rPr>
            <a:t>年度に町民体育館の建替工事が完了したため、類似団体内平均値より低くなっている。町民体育館分館については、老朽化等を踏まえながら、今後とも計画的に耐震化・維持修繕並びに解体などを行い、施設の適正な管理を行なっていく。</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6"/>
  <sheetViews>
    <sheetView showGridLines="0" tabSelected="1" zoomScale="85" zoomScaleNormal="85" workbookViewId="0"/>
  </sheetViews>
  <sheetFormatPr defaultColWidth="0" defaultRowHeight="11.25" zeroHeight="1"/>
  <cols>
    <col min="1" max="11" width="2.125" style="186" customWidth="1"/>
    <col min="12" max="12" width="2.25" style="186" customWidth="1"/>
    <col min="13" max="17" width="2.375" style="186" customWidth="1"/>
    <col min="18" max="119" width="2.125" style="186" customWidth="1"/>
    <col min="120" max="16384" width="0" style="186" hidden="1"/>
  </cols>
  <sheetData>
    <row r="1" spans="1:119" ht="33" customHeight="1">
      <c r="A1" s="184"/>
      <c r="B1" s="437" t="s">
        <v>80</v>
      </c>
      <c r="C1" s="437"/>
      <c r="D1" s="437"/>
      <c r="E1" s="437"/>
      <c r="F1" s="437"/>
      <c r="G1" s="437"/>
      <c r="H1" s="437"/>
      <c r="I1" s="437"/>
      <c r="J1" s="437"/>
      <c r="K1" s="437"/>
      <c r="L1" s="437"/>
      <c r="M1" s="437"/>
      <c r="N1" s="437"/>
      <c r="O1" s="437"/>
      <c r="P1" s="437"/>
      <c r="Q1" s="437"/>
      <c r="R1" s="437"/>
      <c r="S1" s="437"/>
      <c r="T1" s="437"/>
      <c r="U1" s="437"/>
      <c r="V1" s="437"/>
      <c r="W1" s="437"/>
      <c r="X1" s="437"/>
      <c r="Y1" s="437"/>
      <c r="Z1" s="437"/>
      <c r="AA1" s="437"/>
      <c r="AB1" s="437"/>
      <c r="AC1" s="437"/>
      <c r="AD1" s="437"/>
      <c r="AE1" s="437"/>
      <c r="AF1" s="437"/>
      <c r="AG1" s="437"/>
      <c r="AH1" s="437"/>
      <c r="AI1" s="437"/>
      <c r="AJ1" s="437"/>
      <c r="AK1" s="437"/>
      <c r="AL1" s="437"/>
      <c r="AM1" s="437"/>
      <c r="AN1" s="437"/>
      <c r="AO1" s="437"/>
      <c r="AP1" s="437"/>
      <c r="AQ1" s="437"/>
      <c r="AR1" s="437"/>
      <c r="AS1" s="437"/>
      <c r="AT1" s="437"/>
      <c r="AU1" s="437"/>
      <c r="AV1" s="437"/>
      <c r="AW1" s="437"/>
      <c r="AX1" s="437"/>
      <c r="AY1" s="437"/>
      <c r="AZ1" s="437"/>
      <c r="BA1" s="437"/>
      <c r="BB1" s="437"/>
      <c r="BC1" s="437"/>
      <c r="BD1" s="437"/>
      <c r="BE1" s="437"/>
      <c r="BF1" s="437"/>
      <c r="BG1" s="437"/>
      <c r="BH1" s="437"/>
      <c r="BI1" s="437"/>
      <c r="BJ1" s="437"/>
      <c r="BK1" s="437"/>
      <c r="BL1" s="437"/>
      <c r="BM1" s="437"/>
      <c r="BN1" s="437"/>
      <c r="BO1" s="437"/>
      <c r="BP1" s="437"/>
      <c r="BQ1" s="437"/>
      <c r="BR1" s="437"/>
      <c r="BS1" s="437"/>
      <c r="BT1" s="437"/>
      <c r="BU1" s="437"/>
      <c r="BV1" s="437"/>
      <c r="BW1" s="437"/>
      <c r="BX1" s="437"/>
      <c r="BY1" s="437"/>
      <c r="BZ1" s="437"/>
      <c r="CA1" s="437"/>
      <c r="CB1" s="437"/>
      <c r="CC1" s="437"/>
      <c r="CD1" s="437"/>
      <c r="CE1" s="437"/>
      <c r="CF1" s="437"/>
      <c r="CG1" s="437"/>
      <c r="CH1" s="437"/>
      <c r="CI1" s="437"/>
      <c r="CJ1" s="437"/>
      <c r="CK1" s="437"/>
      <c r="CL1" s="437"/>
      <c r="CM1" s="437"/>
      <c r="CN1" s="437"/>
      <c r="CO1" s="437"/>
      <c r="CP1" s="437"/>
      <c r="CQ1" s="437"/>
      <c r="CR1" s="437"/>
      <c r="CS1" s="437"/>
      <c r="CT1" s="437"/>
      <c r="CU1" s="437"/>
      <c r="CV1" s="437"/>
      <c r="CW1" s="437"/>
      <c r="CX1" s="437"/>
      <c r="CY1" s="437"/>
      <c r="CZ1" s="437"/>
      <c r="DA1" s="437"/>
      <c r="DB1" s="437"/>
      <c r="DC1" s="437"/>
      <c r="DD1" s="437"/>
      <c r="DE1" s="437"/>
      <c r="DF1" s="437"/>
      <c r="DG1" s="437"/>
      <c r="DH1" s="437"/>
      <c r="DI1" s="437"/>
      <c r="DJ1" s="185"/>
      <c r="DK1" s="185"/>
      <c r="DL1" s="185"/>
      <c r="DM1" s="185"/>
      <c r="DN1" s="185"/>
      <c r="DO1" s="185"/>
    </row>
    <row r="2" spans="1:119" ht="24.75" thickBot="1">
      <c r="A2" s="184"/>
      <c r="B2" s="187" t="s">
        <v>81</v>
      </c>
      <c r="C2" s="187"/>
      <c r="D2" s="188"/>
      <c r="E2" s="184"/>
      <c r="F2" s="184"/>
      <c r="G2" s="184"/>
      <c r="H2" s="184"/>
      <c r="I2" s="184"/>
      <c r="J2" s="184"/>
      <c r="K2" s="184"/>
      <c r="L2" s="184"/>
      <c r="M2" s="184"/>
      <c r="N2" s="184"/>
      <c r="O2" s="184"/>
      <c r="P2" s="184"/>
      <c r="Q2" s="184"/>
      <c r="R2" s="184"/>
      <c r="S2" s="184"/>
      <c r="T2" s="184"/>
      <c r="U2" s="184"/>
      <c r="V2" s="184"/>
      <c r="W2" s="184"/>
      <c r="X2" s="184"/>
      <c r="Y2" s="184"/>
      <c r="Z2" s="184"/>
      <c r="AA2" s="184"/>
      <c r="AB2" s="184"/>
      <c r="AC2" s="184"/>
      <c r="AD2" s="184"/>
      <c r="AE2" s="184"/>
      <c r="AF2" s="184"/>
      <c r="AG2" s="184"/>
      <c r="AH2" s="184"/>
      <c r="AI2" s="184"/>
      <c r="AJ2" s="184"/>
      <c r="AK2" s="184"/>
      <c r="AL2" s="184"/>
      <c r="AM2" s="184"/>
      <c r="AN2" s="184"/>
      <c r="AO2" s="184"/>
      <c r="AP2" s="184"/>
      <c r="AQ2" s="184"/>
      <c r="AR2" s="184"/>
      <c r="AS2" s="184"/>
      <c r="AT2" s="184"/>
      <c r="AU2" s="184"/>
      <c r="AV2" s="184"/>
      <c r="AW2" s="184"/>
      <c r="AX2" s="184"/>
      <c r="AY2" s="184"/>
      <c r="AZ2" s="184"/>
      <c r="BA2" s="184"/>
      <c r="BB2" s="184"/>
      <c r="BC2" s="184"/>
      <c r="BD2" s="184"/>
      <c r="BE2" s="184"/>
      <c r="BF2" s="184"/>
      <c r="BG2" s="184"/>
      <c r="BH2" s="184"/>
      <c r="BI2" s="184"/>
      <c r="BJ2" s="184"/>
      <c r="BK2" s="184"/>
      <c r="BL2" s="184"/>
      <c r="BM2" s="184"/>
      <c r="BN2" s="184"/>
      <c r="BO2" s="184"/>
      <c r="BP2" s="184"/>
      <c r="BQ2" s="184"/>
      <c r="BR2" s="184"/>
      <c r="BS2" s="184"/>
      <c r="BT2" s="184"/>
      <c r="BU2" s="184"/>
      <c r="BV2" s="184"/>
      <c r="BW2" s="184"/>
      <c r="BX2" s="184"/>
      <c r="BY2" s="184"/>
      <c r="BZ2" s="184"/>
      <c r="CA2" s="184"/>
      <c r="CB2" s="184"/>
      <c r="CC2" s="184"/>
      <c r="CD2" s="184"/>
      <c r="CE2" s="184"/>
      <c r="CF2" s="184"/>
      <c r="CG2" s="184"/>
      <c r="CH2" s="184"/>
      <c r="CI2" s="184"/>
      <c r="CJ2" s="184"/>
      <c r="CK2" s="184"/>
      <c r="CL2" s="184"/>
      <c r="CM2" s="184"/>
      <c r="CN2" s="184"/>
      <c r="CO2" s="184"/>
      <c r="CP2" s="184"/>
      <c r="CQ2" s="184"/>
      <c r="CR2" s="184"/>
      <c r="CS2" s="184"/>
      <c r="CT2" s="184"/>
      <c r="CU2" s="184"/>
      <c r="CV2" s="184"/>
      <c r="CW2" s="184"/>
      <c r="CX2" s="184"/>
      <c r="CY2" s="184"/>
      <c r="CZ2" s="184"/>
      <c r="DA2" s="184"/>
      <c r="DB2" s="184"/>
      <c r="DC2" s="184"/>
      <c r="DD2" s="184"/>
      <c r="DE2" s="184"/>
      <c r="DF2" s="184"/>
      <c r="DG2" s="184"/>
      <c r="DH2" s="184"/>
      <c r="DI2" s="184"/>
      <c r="DJ2" s="184"/>
      <c r="DK2" s="184"/>
      <c r="DL2" s="184"/>
      <c r="DM2" s="184"/>
      <c r="DN2" s="184"/>
      <c r="DO2" s="184"/>
    </row>
    <row r="3" spans="1:119" ht="18.75" customHeight="1" thickBot="1">
      <c r="A3" s="185"/>
      <c r="B3" s="438" t="s">
        <v>82</v>
      </c>
      <c r="C3" s="439"/>
      <c r="D3" s="439"/>
      <c r="E3" s="440"/>
      <c r="F3" s="440"/>
      <c r="G3" s="440"/>
      <c r="H3" s="440"/>
      <c r="I3" s="440"/>
      <c r="J3" s="440"/>
      <c r="K3" s="440"/>
      <c r="L3" s="440" t="s">
        <v>83</v>
      </c>
      <c r="M3" s="440"/>
      <c r="N3" s="440"/>
      <c r="O3" s="440"/>
      <c r="P3" s="440"/>
      <c r="Q3" s="440"/>
      <c r="R3" s="447"/>
      <c r="S3" s="447"/>
      <c r="T3" s="447"/>
      <c r="U3" s="447"/>
      <c r="V3" s="448"/>
      <c r="W3" s="422" t="s">
        <v>84</v>
      </c>
      <c r="X3" s="423"/>
      <c r="Y3" s="423"/>
      <c r="Z3" s="423"/>
      <c r="AA3" s="423"/>
      <c r="AB3" s="439"/>
      <c r="AC3" s="447" t="s">
        <v>85</v>
      </c>
      <c r="AD3" s="423"/>
      <c r="AE3" s="423"/>
      <c r="AF3" s="423"/>
      <c r="AG3" s="423"/>
      <c r="AH3" s="423"/>
      <c r="AI3" s="423"/>
      <c r="AJ3" s="423"/>
      <c r="AK3" s="423"/>
      <c r="AL3" s="424"/>
      <c r="AM3" s="422" t="s">
        <v>86</v>
      </c>
      <c r="AN3" s="423"/>
      <c r="AO3" s="423"/>
      <c r="AP3" s="423"/>
      <c r="AQ3" s="423"/>
      <c r="AR3" s="423"/>
      <c r="AS3" s="423"/>
      <c r="AT3" s="423"/>
      <c r="AU3" s="423"/>
      <c r="AV3" s="423"/>
      <c r="AW3" s="423"/>
      <c r="AX3" s="424"/>
      <c r="AY3" s="459" t="s">
        <v>1</v>
      </c>
      <c r="AZ3" s="460"/>
      <c r="BA3" s="460"/>
      <c r="BB3" s="460"/>
      <c r="BC3" s="460"/>
      <c r="BD3" s="460"/>
      <c r="BE3" s="460"/>
      <c r="BF3" s="460"/>
      <c r="BG3" s="460"/>
      <c r="BH3" s="460"/>
      <c r="BI3" s="460"/>
      <c r="BJ3" s="460"/>
      <c r="BK3" s="460"/>
      <c r="BL3" s="460"/>
      <c r="BM3" s="461"/>
      <c r="BN3" s="422" t="s">
        <v>87</v>
      </c>
      <c r="BO3" s="423"/>
      <c r="BP3" s="423"/>
      <c r="BQ3" s="423"/>
      <c r="BR3" s="423"/>
      <c r="BS3" s="423"/>
      <c r="BT3" s="423"/>
      <c r="BU3" s="424"/>
      <c r="BV3" s="422" t="s">
        <v>88</v>
      </c>
      <c r="BW3" s="423"/>
      <c r="BX3" s="423"/>
      <c r="BY3" s="423"/>
      <c r="BZ3" s="423"/>
      <c r="CA3" s="423"/>
      <c r="CB3" s="423"/>
      <c r="CC3" s="424"/>
      <c r="CD3" s="459" t="s">
        <v>1</v>
      </c>
      <c r="CE3" s="460"/>
      <c r="CF3" s="460"/>
      <c r="CG3" s="460"/>
      <c r="CH3" s="460"/>
      <c r="CI3" s="460"/>
      <c r="CJ3" s="460"/>
      <c r="CK3" s="460"/>
      <c r="CL3" s="460"/>
      <c r="CM3" s="460"/>
      <c r="CN3" s="460"/>
      <c r="CO3" s="460"/>
      <c r="CP3" s="460"/>
      <c r="CQ3" s="460"/>
      <c r="CR3" s="460"/>
      <c r="CS3" s="461"/>
      <c r="CT3" s="422" t="s">
        <v>89</v>
      </c>
      <c r="CU3" s="423"/>
      <c r="CV3" s="423"/>
      <c r="CW3" s="423"/>
      <c r="CX3" s="423"/>
      <c r="CY3" s="423"/>
      <c r="CZ3" s="423"/>
      <c r="DA3" s="424"/>
      <c r="DB3" s="422" t="s">
        <v>90</v>
      </c>
      <c r="DC3" s="423"/>
      <c r="DD3" s="423"/>
      <c r="DE3" s="423"/>
      <c r="DF3" s="423"/>
      <c r="DG3" s="423"/>
      <c r="DH3" s="423"/>
      <c r="DI3" s="424"/>
      <c r="DJ3" s="184"/>
      <c r="DK3" s="184"/>
      <c r="DL3" s="184"/>
      <c r="DM3" s="184"/>
      <c r="DN3" s="184"/>
      <c r="DO3" s="184"/>
    </row>
    <row r="4" spans="1:119" ht="18.75" customHeight="1">
      <c r="A4" s="185"/>
      <c r="B4" s="441"/>
      <c r="C4" s="442"/>
      <c r="D4" s="442"/>
      <c r="E4" s="443"/>
      <c r="F4" s="443"/>
      <c r="G4" s="443"/>
      <c r="H4" s="443"/>
      <c r="I4" s="443"/>
      <c r="J4" s="443"/>
      <c r="K4" s="443"/>
      <c r="L4" s="443"/>
      <c r="M4" s="443"/>
      <c r="N4" s="443"/>
      <c r="O4" s="443"/>
      <c r="P4" s="443"/>
      <c r="Q4" s="443"/>
      <c r="R4" s="449"/>
      <c r="S4" s="449"/>
      <c r="T4" s="449"/>
      <c r="U4" s="449"/>
      <c r="V4" s="450"/>
      <c r="W4" s="453"/>
      <c r="X4" s="454"/>
      <c r="Y4" s="454"/>
      <c r="Z4" s="454"/>
      <c r="AA4" s="454"/>
      <c r="AB4" s="442"/>
      <c r="AC4" s="449"/>
      <c r="AD4" s="454"/>
      <c r="AE4" s="454"/>
      <c r="AF4" s="454"/>
      <c r="AG4" s="454"/>
      <c r="AH4" s="454"/>
      <c r="AI4" s="454"/>
      <c r="AJ4" s="454"/>
      <c r="AK4" s="454"/>
      <c r="AL4" s="457"/>
      <c r="AM4" s="455"/>
      <c r="AN4" s="456"/>
      <c r="AO4" s="456"/>
      <c r="AP4" s="456"/>
      <c r="AQ4" s="456"/>
      <c r="AR4" s="456"/>
      <c r="AS4" s="456"/>
      <c r="AT4" s="456"/>
      <c r="AU4" s="456"/>
      <c r="AV4" s="456"/>
      <c r="AW4" s="456"/>
      <c r="AX4" s="458"/>
      <c r="AY4" s="425" t="s">
        <v>91</v>
      </c>
      <c r="AZ4" s="426"/>
      <c r="BA4" s="426"/>
      <c r="BB4" s="426"/>
      <c r="BC4" s="426"/>
      <c r="BD4" s="426"/>
      <c r="BE4" s="426"/>
      <c r="BF4" s="426"/>
      <c r="BG4" s="426"/>
      <c r="BH4" s="426"/>
      <c r="BI4" s="426"/>
      <c r="BJ4" s="426"/>
      <c r="BK4" s="426"/>
      <c r="BL4" s="426"/>
      <c r="BM4" s="427"/>
      <c r="BN4" s="428">
        <v>5080495</v>
      </c>
      <c r="BO4" s="429"/>
      <c r="BP4" s="429"/>
      <c r="BQ4" s="429"/>
      <c r="BR4" s="429"/>
      <c r="BS4" s="429"/>
      <c r="BT4" s="429"/>
      <c r="BU4" s="430"/>
      <c r="BV4" s="428">
        <v>5062063</v>
      </c>
      <c r="BW4" s="429"/>
      <c r="BX4" s="429"/>
      <c r="BY4" s="429"/>
      <c r="BZ4" s="429"/>
      <c r="CA4" s="429"/>
      <c r="CB4" s="429"/>
      <c r="CC4" s="430"/>
      <c r="CD4" s="431" t="s">
        <v>92</v>
      </c>
      <c r="CE4" s="432"/>
      <c r="CF4" s="432"/>
      <c r="CG4" s="432"/>
      <c r="CH4" s="432"/>
      <c r="CI4" s="432"/>
      <c r="CJ4" s="432"/>
      <c r="CK4" s="432"/>
      <c r="CL4" s="432"/>
      <c r="CM4" s="432"/>
      <c r="CN4" s="432"/>
      <c r="CO4" s="432"/>
      <c r="CP4" s="432"/>
      <c r="CQ4" s="432"/>
      <c r="CR4" s="432"/>
      <c r="CS4" s="433"/>
      <c r="CT4" s="434">
        <v>5.4</v>
      </c>
      <c r="CU4" s="435"/>
      <c r="CV4" s="435"/>
      <c r="CW4" s="435"/>
      <c r="CX4" s="435"/>
      <c r="CY4" s="435"/>
      <c r="CZ4" s="435"/>
      <c r="DA4" s="436"/>
      <c r="DB4" s="434">
        <v>6.2</v>
      </c>
      <c r="DC4" s="435"/>
      <c r="DD4" s="435"/>
      <c r="DE4" s="435"/>
      <c r="DF4" s="435"/>
      <c r="DG4" s="435"/>
      <c r="DH4" s="435"/>
      <c r="DI4" s="436"/>
      <c r="DJ4" s="184"/>
      <c r="DK4" s="184"/>
      <c r="DL4" s="184"/>
      <c r="DM4" s="184"/>
      <c r="DN4" s="184"/>
      <c r="DO4" s="184"/>
    </row>
    <row r="5" spans="1:119" ht="18.75" customHeight="1">
      <c r="A5" s="185"/>
      <c r="B5" s="444"/>
      <c r="C5" s="445"/>
      <c r="D5" s="445"/>
      <c r="E5" s="446"/>
      <c r="F5" s="446"/>
      <c r="G5" s="446"/>
      <c r="H5" s="446"/>
      <c r="I5" s="446"/>
      <c r="J5" s="446"/>
      <c r="K5" s="446"/>
      <c r="L5" s="446"/>
      <c r="M5" s="446"/>
      <c r="N5" s="446"/>
      <c r="O5" s="446"/>
      <c r="P5" s="446"/>
      <c r="Q5" s="446"/>
      <c r="R5" s="451"/>
      <c r="S5" s="451"/>
      <c r="T5" s="451"/>
      <c r="U5" s="451"/>
      <c r="V5" s="452"/>
      <c r="W5" s="455"/>
      <c r="X5" s="456"/>
      <c r="Y5" s="456"/>
      <c r="Z5" s="456"/>
      <c r="AA5" s="456"/>
      <c r="AB5" s="445"/>
      <c r="AC5" s="451"/>
      <c r="AD5" s="456"/>
      <c r="AE5" s="456"/>
      <c r="AF5" s="456"/>
      <c r="AG5" s="456"/>
      <c r="AH5" s="456"/>
      <c r="AI5" s="456"/>
      <c r="AJ5" s="456"/>
      <c r="AK5" s="456"/>
      <c r="AL5" s="458"/>
      <c r="AM5" s="494" t="s">
        <v>93</v>
      </c>
      <c r="AN5" s="495"/>
      <c r="AO5" s="495"/>
      <c r="AP5" s="495"/>
      <c r="AQ5" s="495"/>
      <c r="AR5" s="495"/>
      <c r="AS5" s="495"/>
      <c r="AT5" s="496"/>
      <c r="AU5" s="497" t="s">
        <v>94</v>
      </c>
      <c r="AV5" s="498"/>
      <c r="AW5" s="498"/>
      <c r="AX5" s="498"/>
      <c r="AY5" s="499" t="s">
        <v>95</v>
      </c>
      <c r="AZ5" s="500"/>
      <c r="BA5" s="500"/>
      <c r="BB5" s="500"/>
      <c r="BC5" s="500"/>
      <c r="BD5" s="500"/>
      <c r="BE5" s="500"/>
      <c r="BF5" s="500"/>
      <c r="BG5" s="500"/>
      <c r="BH5" s="500"/>
      <c r="BI5" s="500"/>
      <c r="BJ5" s="500"/>
      <c r="BK5" s="500"/>
      <c r="BL5" s="500"/>
      <c r="BM5" s="501"/>
      <c r="BN5" s="465">
        <v>4869684</v>
      </c>
      <c r="BO5" s="466"/>
      <c r="BP5" s="466"/>
      <c r="BQ5" s="466"/>
      <c r="BR5" s="466"/>
      <c r="BS5" s="466"/>
      <c r="BT5" s="466"/>
      <c r="BU5" s="467"/>
      <c r="BV5" s="465">
        <v>4812897</v>
      </c>
      <c r="BW5" s="466"/>
      <c r="BX5" s="466"/>
      <c r="BY5" s="466"/>
      <c r="BZ5" s="466"/>
      <c r="CA5" s="466"/>
      <c r="CB5" s="466"/>
      <c r="CC5" s="467"/>
      <c r="CD5" s="468" t="s">
        <v>96</v>
      </c>
      <c r="CE5" s="469"/>
      <c r="CF5" s="469"/>
      <c r="CG5" s="469"/>
      <c r="CH5" s="469"/>
      <c r="CI5" s="469"/>
      <c r="CJ5" s="469"/>
      <c r="CK5" s="469"/>
      <c r="CL5" s="469"/>
      <c r="CM5" s="469"/>
      <c r="CN5" s="469"/>
      <c r="CO5" s="469"/>
      <c r="CP5" s="469"/>
      <c r="CQ5" s="469"/>
      <c r="CR5" s="469"/>
      <c r="CS5" s="470"/>
      <c r="CT5" s="462">
        <v>92.2</v>
      </c>
      <c r="CU5" s="463"/>
      <c r="CV5" s="463"/>
      <c r="CW5" s="463"/>
      <c r="CX5" s="463"/>
      <c r="CY5" s="463"/>
      <c r="CZ5" s="463"/>
      <c r="DA5" s="464"/>
      <c r="DB5" s="462">
        <v>95.3</v>
      </c>
      <c r="DC5" s="463"/>
      <c r="DD5" s="463"/>
      <c r="DE5" s="463"/>
      <c r="DF5" s="463"/>
      <c r="DG5" s="463"/>
      <c r="DH5" s="463"/>
      <c r="DI5" s="464"/>
      <c r="DJ5" s="184"/>
      <c r="DK5" s="184"/>
      <c r="DL5" s="184"/>
      <c r="DM5" s="184"/>
      <c r="DN5" s="184"/>
      <c r="DO5" s="184"/>
    </row>
    <row r="6" spans="1:119" ht="18.75" customHeight="1">
      <c r="A6" s="185"/>
      <c r="B6" s="471" t="s">
        <v>97</v>
      </c>
      <c r="C6" s="472"/>
      <c r="D6" s="472"/>
      <c r="E6" s="473"/>
      <c r="F6" s="473"/>
      <c r="G6" s="473"/>
      <c r="H6" s="473"/>
      <c r="I6" s="473"/>
      <c r="J6" s="473"/>
      <c r="K6" s="473"/>
      <c r="L6" s="473" t="s">
        <v>98</v>
      </c>
      <c r="M6" s="473"/>
      <c r="N6" s="473"/>
      <c r="O6" s="473"/>
      <c r="P6" s="473"/>
      <c r="Q6" s="473"/>
      <c r="R6" s="477"/>
      <c r="S6" s="477"/>
      <c r="T6" s="477"/>
      <c r="U6" s="477"/>
      <c r="V6" s="478"/>
      <c r="W6" s="481" t="s">
        <v>99</v>
      </c>
      <c r="X6" s="482"/>
      <c r="Y6" s="482"/>
      <c r="Z6" s="482"/>
      <c r="AA6" s="482"/>
      <c r="AB6" s="472"/>
      <c r="AC6" s="485" t="s">
        <v>100</v>
      </c>
      <c r="AD6" s="486"/>
      <c r="AE6" s="486"/>
      <c r="AF6" s="486"/>
      <c r="AG6" s="486"/>
      <c r="AH6" s="486"/>
      <c r="AI6" s="486"/>
      <c r="AJ6" s="486"/>
      <c r="AK6" s="486"/>
      <c r="AL6" s="487"/>
      <c r="AM6" s="494" t="s">
        <v>101</v>
      </c>
      <c r="AN6" s="495"/>
      <c r="AO6" s="495"/>
      <c r="AP6" s="495"/>
      <c r="AQ6" s="495"/>
      <c r="AR6" s="495"/>
      <c r="AS6" s="495"/>
      <c r="AT6" s="496"/>
      <c r="AU6" s="497" t="s">
        <v>102</v>
      </c>
      <c r="AV6" s="498"/>
      <c r="AW6" s="498"/>
      <c r="AX6" s="498"/>
      <c r="AY6" s="499" t="s">
        <v>103</v>
      </c>
      <c r="AZ6" s="500"/>
      <c r="BA6" s="500"/>
      <c r="BB6" s="500"/>
      <c r="BC6" s="500"/>
      <c r="BD6" s="500"/>
      <c r="BE6" s="500"/>
      <c r="BF6" s="500"/>
      <c r="BG6" s="500"/>
      <c r="BH6" s="500"/>
      <c r="BI6" s="500"/>
      <c r="BJ6" s="500"/>
      <c r="BK6" s="500"/>
      <c r="BL6" s="500"/>
      <c r="BM6" s="501"/>
      <c r="BN6" s="465">
        <v>210811</v>
      </c>
      <c r="BO6" s="466"/>
      <c r="BP6" s="466"/>
      <c r="BQ6" s="466"/>
      <c r="BR6" s="466"/>
      <c r="BS6" s="466"/>
      <c r="BT6" s="466"/>
      <c r="BU6" s="467"/>
      <c r="BV6" s="465">
        <v>249166</v>
      </c>
      <c r="BW6" s="466"/>
      <c r="BX6" s="466"/>
      <c r="BY6" s="466"/>
      <c r="BZ6" s="466"/>
      <c r="CA6" s="466"/>
      <c r="CB6" s="466"/>
      <c r="CC6" s="467"/>
      <c r="CD6" s="468" t="s">
        <v>104</v>
      </c>
      <c r="CE6" s="469"/>
      <c r="CF6" s="469"/>
      <c r="CG6" s="469"/>
      <c r="CH6" s="469"/>
      <c r="CI6" s="469"/>
      <c r="CJ6" s="469"/>
      <c r="CK6" s="469"/>
      <c r="CL6" s="469"/>
      <c r="CM6" s="469"/>
      <c r="CN6" s="469"/>
      <c r="CO6" s="469"/>
      <c r="CP6" s="469"/>
      <c r="CQ6" s="469"/>
      <c r="CR6" s="469"/>
      <c r="CS6" s="470"/>
      <c r="CT6" s="502">
        <v>95</v>
      </c>
      <c r="CU6" s="503"/>
      <c r="CV6" s="503"/>
      <c r="CW6" s="503"/>
      <c r="CX6" s="503"/>
      <c r="CY6" s="503"/>
      <c r="CZ6" s="503"/>
      <c r="DA6" s="504"/>
      <c r="DB6" s="502">
        <v>99.4</v>
      </c>
      <c r="DC6" s="503"/>
      <c r="DD6" s="503"/>
      <c r="DE6" s="503"/>
      <c r="DF6" s="503"/>
      <c r="DG6" s="503"/>
      <c r="DH6" s="503"/>
      <c r="DI6" s="504"/>
      <c r="DJ6" s="184"/>
      <c r="DK6" s="184"/>
      <c r="DL6" s="184"/>
      <c r="DM6" s="184"/>
      <c r="DN6" s="184"/>
      <c r="DO6" s="184"/>
    </row>
    <row r="7" spans="1:119" ht="18.75" customHeight="1">
      <c r="A7" s="185"/>
      <c r="B7" s="441"/>
      <c r="C7" s="442"/>
      <c r="D7" s="442"/>
      <c r="E7" s="443"/>
      <c r="F7" s="443"/>
      <c r="G7" s="443"/>
      <c r="H7" s="443"/>
      <c r="I7" s="443"/>
      <c r="J7" s="443"/>
      <c r="K7" s="443"/>
      <c r="L7" s="443"/>
      <c r="M7" s="443"/>
      <c r="N7" s="443"/>
      <c r="O7" s="443"/>
      <c r="P7" s="443"/>
      <c r="Q7" s="443"/>
      <c r="R7" s="449"/>
      <c r="S7" s="449"/>
      <c r="T7" s="449"/>
      <c r="U7" s="449"/>
      <c r="V7" s="450"/>
      <c r="W7" s="453"/>
      <c r="X7" s="454"/>
      <c r="Y7" s="454"/>
      <c r="Z7" s="454"/>
      <c r="AA7" s="454"/>
      <c r="AB7" s="442"/>
      <c r="AC7" s="488"/>
      <c r="AD7" s="489"/>
      <c r="AE7" s="489"/>
      <c r="AF7" s="489"/>
      <c r="AG7" s="489"/>
      <c r="AH7" s="489"/>
      <c r="AI7" s="489"/>
      <c r="AJ7" s="489"/>
      <c r="AK7" s="489"/>
      <c r="AL7" s="490"/>
      <c r="AM7" s="494" t="s">
        <v>105</v>
      </c>
      <c r="AN7" s="495"/>
      <c r="AO7" s="495"/>
      <c r="AP7" s="495"/>
      <c r="AQ7" s="495"/>
      <c r="AR7" s="495"/>
      <c r="AS7" s="495"/>
      <c r="AT7" s="496"/>
      <c r="AU7" s="497" t="s">
        <v>94</v>
      </c>
      <c r="AV7" s="498"/>
      <c r="AW7" s="498"/>
      <c r="AX7" s="498"/>
      <c r="AY7" s="499" t="s">
        <v>106</v>
      </c>
      <c r="AZ7" s="500"/>
      <c r="BA7" s="500"/>
      <c r="BB7" s="500"/>
      <c r="BC7" s="500"/>
      <c r="BD7" s="500"/>
      <c r="BE7" s="500"/>
      <c r="BF7" s="500"/>
      <c r="BG7" s="500"/>
      <c r="BH7" s="500"/>
      <c r="BI7" s="500"/>
      <c r="BJ7" s="500"/>
      <c r="BK7" s="500"/>
      <c r="BL7" s="500"/>
      <c r="BM7" s="501"/>
      <c r="BN7" s="465">
        <v>42283</v>
      </c>
      <c r="BO7" s="466"/>
      <c r="BP7" s="466"/>
      <c r="BQ7" s="466"/>
      <c r="BR7" s="466"/>
      <c r="BS7" s="466"/>
      <c r="BT7" s="466"/>
      <c r="BU7" s="467"/>
      <c r="BV7" s="465">
        <v>58773</v>
      </c>
      <c r="BW7" s="466"/>
      <c r="BX7" s="466"/>
      <c r="BY7" s="466"/>
      <c r="BZ7" s="466"/>
      <c r="CA7" s="466"/>
      <c r="CB7" s="466"/>
      <c r="CC7" s="467"/>
      <c r="CD7" s="468" t="s">
        <v>107</v>
      </c>
      <c r="CE7" s="469"/>
      <c r="CF7" s="469"/>
      <c r="CG7" s="469"/>
      <c r="CH7" s="469"/>
      <c r="CI7" s="469"/>
      <c r="CJ7" s="469"/>
      <c r="CK7" s="469"/>
      <c r="CL7" s="469"/>
      <c r="CM7" s="469"/>
      <c r="CN7" s="469"/>
      <c r="CO7" s="469"/>
      <c r="CP7" s="469"/>
      <c r="CQ7" s="469"/>
      <c r="CR7" s="469"/>
      <c r="CS7" s="470"/>
      <c r="CT7" s="465">
        <v>3098602</v>
      </c>
      <c r="CU7" s="466"/>
      <c r="CV7" s="466"/>
      <c r="CW7" s="466"/>
      <c r="CX7" s="466"/>
      <c r="CY7" s="466"/>
      <c r="CZ7" s="466"/>
      <c r="DA7" s="467"/>
      <c r="DB7" s="465">
        <v>3081584</v>
      </c>
      <c r="DC7" s="466"/>
      <c r="DD7" s="466"/>
      <c r="DE7" s="466"/>
      <c r="DF7" s="466"/>
      <c r="DG7" s="466"/>
      <c r="DH7" s="466"/>
      <c r="DI7" s="467"/>
      <c r="DJ7" s="184"/>
      <c r="DK7" s="184"/>
      <c r="DL7" s="184"/>
      <c r="DM7" s="184"/>
      <c r="DN7" s="184"/>
      <c r="DO7" s="184"/>
    </row>
    <row r="8" spans="1:119" ht="18.75" customHeight="1" thickBot="1">
      <c r="A8" s="185"/>
      <c r="B8" s="474"/>
      <c r="C8" s="475"/>
      <c r="D8" s="475"/>
      <c r="E8" s="476"/>
      <c r="F8" s="476"/>
      <c r="G8" s="476"/>
      <c r="H8" s="476"/>
      <c r="I8" s="476"/>
      <c r="J8" s="476"/>
      <c r="K8" s="476"/>
      <c r="L8" s="476"/>
      <c r="M8" s="476"/>
      <c r="N8" s="476"/>
      <c r="O8" s="476"/>
      <c r="P8" s="476"/>
      <c r="Q8" s="476"/>
      <c r="R8" s="479"/>
      <c r="S8" s="479"/>
      <c r="T8" s="479"/>
      <c r="U8" s="479"/>
      <c r="V8" s="480"/>
      <c r="W8" s="483"/>
      <c r="X8" s="484"/>
      <c r="Y8" s="484"/>
      <c r="Z8" s="484"/>
      <c r="AA8" s="484"/>
      <c r="AB8" s="475"/>
      <c r="AC8" s="491"/>
      <c r="AD8" s="492"/>
      <c r="AE8" s="492"/>
      <c r="AF8" s="492"/>
      <c r="AG8" s="492"/>
      <c r="AH8" s="492"/>
      <c r="AI8" s="492"/>
      <c r="AJ8" s="492"/>
      <c r="AK8" s="492"/>
      <c r="AL8" s="493"/>
      <c r="AM8" s="494" t="s">
        <v>108</v>
      </c>
      <c r="AN8" s="495"/>
      <c r="AO8" s="495"/>
      <c r="AP8" s="495"/>
      <c r="AQ8" s="495"/>
      <c r="AR8" s="495"/>
      <c r="AS8" s="495"/>
      <c r="AT8" s="496"/>
      <c r="AU8" s="497" t="s">
        <v>109</v>
      </c>
      <c r="AV8" s="498"/>
      <c r="AW8" s="498"/>
      <c r="AX8" s="498"/>
      <c r="AY8" s="499" t="s">
        <v>110</v>
      </c>
      <c r="AZ8" s="500"/>
      <c r="BA8" s="500"/>
      <c r="BB8" s="500"/>
      <c r="BC8" s="500"/>
      <c r="BD8" s="500"/>
      <c r="BE8" s="500"/>
      <c r="BF8" s="500"/>
      <c r="BG8" s="500"/>
      <c r="BH8" s="500"/>
      <c r="BI8" s="500"/>
      <c r="BJ8" s="500"/>
      <c r="BK8" s="500"/>
      <c r="BL8" s="500"/>
      <c r="BM8" s="501"/>
      <c r="BN8" s="465">
        <v>168528</v>
      </c>
      <c r="BO8" s="466"/>
      <c r="BP8" s="466"/>
      <c r="BQ8" s="466"/>
      <c r="BR8" s="466"/>
      <c r="BS8" s="466"/>
      <c r="BT8" s="466"/>
      <c r="BU8" s="467"/>
      <c r="BV8" s="465">
        <v>190393</v>
      </c>
      <c r="BW8" s="466"/>
      <c r="BX8" s="466"/>
      <c r="BY8" s="466"/>
      <c r="BZ8" s="466"/>
      <c r="CA8" s="466"/>
      <c r="CB8" s="466"/>
      <c r="CC8" s="467"/>
      <c r="CD8" s="468" t="s">
        <v>111</v>
      </c>
      <c r="CE8" s="469"/>
      <c r="CF8" s="469"/>
      <c r="CG8" s="469"/>
      <c r="CH8" s="469"/>
      <c r="CI8" s="469"/>
      <c r="CJ8" s="469"/>
      <c r="CK8" s="469"/>
      <c r="CL8" s="469"/>
      <c r="CM8" s="469"/>
      <c r="CN8" s="469"/>
      <c r="CO8" s="469"/>
      <c r="CP8" s="469"/>
      <c r="CQ8" s="469"/>
      <c r="CR8" s="469"/>
      <c r="CS8" s="470"/>
      <c r="CT8" s="505">
        <v>0.24</v>
      </c>
      <c r="CU8" s="506"/>
      <c r="CV8" s="506"/>
      <c r="CW8" s="506"/>
      <c r="CX8" s="506"/>
      <c r="CY8" s="506"/>
      <c r="CZ8" s="506"/>
      <c r="DA8" s="507"/>
      <c r="DB8" s="505">
        <v>0.24</v>
      </c>
      <c r="DC8" s="506"/>
      <c r="DD8" s="506"/>
      <c r="DE8" s="506"/>
      <c r="DF8" s="506"/>
      <c r="DG8" s="506"/>
      <c r="DH8" s="506"/>
      <c r="DI8" s="507"/>
      <c r="DJ8" s="184"/>
      <c r="DK8" s="184"/>
      <c r="DL8" s="184"/>
      <c r="DM8" s="184"/>
      <c r="DN8" s="184"/>
      <c r="DO8" s="184"/>
    </row>
    <row r="9" spans="1:119" ht="18.75" customHeight="1" thickBot="1">
      <c r="A9" s="185"/>
      <c r="B9" s="459" t="s">
        <v>112</v>
      </c>
      <c r="C9" s="460"/>
      <c r="D9" s="460"/>
      <c r="E9" s="460"/>
      <c r="F9" s="460"/>
      <c r="G9" s="460"/>
      <c r="H9" s="460"/>
      <c r="I9" s="460"/>
      <c r="J9" s="460"/>
      <c r="K9" s="508"/>
      <c r="L9" s="509" t="s">
        <v>113</v>
      </c>
      <c r="M9" s="510"/>
      <c r="N9" s="510"/>
      <c r="O9" s="510"/>
      <c r="P9" s="510"/>
      <c r="Q9" s="511"/>
      <c r="R9" s="512">
        <v>5636</v>
      </c>
      <c r="S9" s="513"/>
      <c r="T9" s="513"/>
      <c r="U9" s="513"/>
      <c r="V9" s="514"/>
      <c r="W9" s="422" t="s">
        <v>114</v>
      </c>
      <c r="X9" s="423"/>
      <c r="Y9" s="423"/>
      <c r="Z9" s="423"/>
      <c r="AA9" s="423"/>
      <c r="AB9" s="423"/>
      <c r="AC9" s="423"/>
      <c r="AD9" s="423"/>
      <c r="AE9" s="423"/>
      <c r="AF9" s="423"/>
      <c r="AG9" s="423"/>
      <c r="AH9" s="423"/>
      <c r="AI9" s="423"/>
      <c r="AJ9" s="423"/>
      <c r="AK9" s="423"/>
      <c r="AL9" s="424"/>
      <c r="AM9" s="494" t="s">
        <v>115</v>
      </c>
      <c r="AN9" s="495"/>
      <c r="AO9" s="495"/>
      <c r="AP9" s="495"/>
      <c r="AQ9" s="495"/>
      <c r="AR9" s="495"/>
      <c r="AS9" s="495"/>
      <c r="AT9" s="496"/>
      <c r="AU9" s="497" t="s">
        <v>102</v>
      </c>
      <c r="AV9" s="498"/>
      <c r="AW9" s="498"/>
      <c r="AX9" s="498"/>
      <c r="AY9" s="499" t="s">
        <v>116</v>
      </c>
      <c r="AZ9" s="500"/>
      <c r="BA9" s="500"/>
      <c r="BB9" s="500"/>
      <c r="BC9" s="500"/>
      <c r="BD9" s="500"/>
      <c r="BE9" s="500"/>
      <c r="BF9" s="500"/>
      <c r="BG9" s="500"/>
      <c r="BH9" s="500"/>
      <c r="BI9" s="500"/>
      <c r="BJ9" s="500"/>
      <c r="BK9" s="500"/>
      <c r="BL9" s="500"/>
      <c r="BM9" s="501"/>
      <c r="BN9" s="465">
        <v>-21865</v>
      </c>
      <c r="BO9" s="466"/>
      <c r="BP9" s="466"/>
      <c r="BQ9" s="466"/>
      <c r="BR9" s="466"/>
      <c r="BS9" s="466"/>
      <c r="BT9" s="466"/>
      <c r="BU9" s="467"/>
      <c r="BV9" s="465">
        <v>34800</v>
      </c>
      <c r="BW9" s="466"/>
      <c r="BX9" s="466"/>
      <c r="BY9" s="466"/>
      <c r="BZ9" s="466"/>
      <c r="CA9" s="466"/>
      <c r="CB9" s="466"/>
      <c r="CC9" s="467"/>
      <c r="CD9" s="468" t="s">
        <v>117</v>
      </c>
      <c r="CE9" s="469"/>
      <c r="CF9" s="469"/>
      <c r="CG9" s="469"/>
      <c r="CH9" s="469"/>
      <c r="CI9" s="469"/>
      <c r="CJ9" s="469"/>
      <c r="CK9" s="469"/>
      <c r="CL9" s="469"/>
      <c r="CM9" s="469"/>
      <c r="CN9" s="469"/>
      <c r="CO9" s="469"/>
      <c r="CP9" s="469"/>
      <c r="CQ9" s="469"/>
      <c r="CR9" s="469"/>
      <c r="CS9" s="470"/>
      <c r="CT9" s="462">
        <v>16.899999999999999</v>
      </c>
      <c r="CU9" s="463"/>
      <c r="CV9" s="463"/>
      <c r="CW9" s="463"/>
      <c r="CX9" s="463"/>
      <c r="CY9" s="463"/>
      <c r="CZ9" s="463"/>
      <c r="DA9" s="464"/>
      <c r="DB9" s="462">
        <v>15.4</v>
      </c>
      <c r="DC9" s="463"/>
      <c r="DD9" s="463"/>
      <c r="DE9" s="463"/>
      <c r="DF9" s="463"/>
      <c r="DG9" s="463"/>
      <c r="DH9" s="463"/>
      <c r="DI9" s="464"/>
      <c r="DJ9" s="184"/>
      <c r="DK9" s="184"/>
      <c r="DL9" s="184"/>
      <c r="DM9" s="184"/>
      <c r="DN9" s="184"/>
      <c r="DO9" s="184"/>
    </row>
    <row r="10" spans="1:119" ht="18.75" customHeight="1" thickBot="1">
      <c r="A10" s="185"/>
      <c r="B10" s="459"/>
      <c r="C10" s="460"/>
      <c r="D10" s="460"/>
      <c r="E10" s="460"/>
      <c r="F10" s="460"/>
      <c r="G10" s="460"/>
      <c r="H10" s="460"/>
      <c r="I10" s="460"/>
      <c r="J10" s="460"/>
      <c r="K10" s="508"/>
      <c r="L10" s="515" t="s">
        <v>118</v>
      </c>
      <c r="M10" s="495"/>
      <c r="N10" s="495"/>
      <c r="O10" s="495"/>
      <c r="P10" s="495"/>
      <c r="Q10" s="496"/>
      <c r="R10" s="516">
        <v>6270</v>
      </c>
      <c r="S10" s="517"/>
      <c r="T10" s="517"/>
      <c r="U10" s="517"/>
      <c r="V10" s="518"/>
      <c r="W10" s="453"/>
      <c r="X10" s="454"/>
      <c r="Y10" s="454"/>
      <c r="Z10" s="454"/>
      <c r="AA10" s="454"/>
      <c r="AB10" s="454"/>
      <c r="AC10" s="454"/>
      <c r="AD10" s="454"/>
      <c r="AE10" s="454"/>
      <c r="AF10" s="454"/>
      <c r="AG10" s="454"/>
      <c r="AH10" s="454"/>
      <c r="AI10" s="454"/>
      <c r="AJ10" s="454"/>
      <c r="AK10" s="454"/>
      <c r="AL10" s="457"/>
      <c r="AM10" s="494" t="s">
        <v>119</v>
      </c>
      <c r="AN10" s="495"/>
      <c r="AO10" s="495"/>
      <c r="AP10" s="495"/>
      <c r="AQ10" s="495"/>
      <c r="AR10" s="495"/>
      <c r="AS10" s="495"/>
      <c r="AT10" s="496"/>
      <c r="AU10" s="497" t="s">
        <v>120</v>
      </c>
      <c r="AV10" s="498"/>
      <c r="AW10" s="498"/>
      <c r="AX10" s="498"/>
      <c r="AY10" s="499" t="s">
        <v>121</v>
      </c>
      <c r="AZ10" s="500"/>
      <c r="BA10" s="500"/>
      <c r="BB10" s="500"/>
      <c r="BC10" s="500"/>
      <c r="BD10" s="500"/>
      <c r="BE10" s="500"/>
      <c r="BF10" s="500"/>
      <c r="BG10" s="500"/>
      <c r="BH10" s="500"/>
      <c r="BI10" s="500"/>
      <c r="BJ10" s="500"/>
      <c r="BK10" s="500"/>
      <c r="BL10" s="500"/>
      <c r="BM10" s="501"/>
      <c r="BN10" s="465">
        <v>390</v>
      </c>
      <c r="BO10" s="466"/>
      <c r="BP10" s="466"/>
      <c r="BQ10" s="466"/>
      <c r="BR10" s="466"/>
      <c r="BS10" s="466"/>
      <c r="BT10" s="466"/>
      <c r="BU10" s="467"/>
      <c r="BV10" s="465">
        <v>655</v>
      </c>
      <c r="BW10" s="466"/>
      <c r="BX10" s="466"/>
      <c r="BY10" s="466"/>
      <c r="BZ10" s="466"/>
      <c r="CA10" s="466"/>
      <c r="CB10" s="466"/>
      <c r="CC10" s="467"/>
      <c r="CD10" s="189" t="s">
        <v>122</v>
      </c>
      <c r="CE10" s="190"/>
      <c r="CF10" s="190"/>
      <c r="CG10" s="190"/>
      <c r="CH10" s="190"/>
      <c r="CI10" s="190"/>
      <c r="CJ10" s="190"/>
      <c r="CK10" s="190"/>
      <c r="CL10" s="190"/>
      <c r="CM10" s="190"/>
      <c r="CN10" s="190"/>
      <c r="CO10" s="190"/>
      <c r="CP10" s="190"/>
      <c r="CQ10" s="190"/>
      <c r="CR10" s="190"/>
      <c r="CS10" s="191"/>
      <c r="CT10" s="192"/>
      <c r="CU10" s="193"/>
      <c r="CV10" s="193"/>
      <c r="CW10" s="193"/>
      <c r="CX10" s="193"/>
      <c r="CY10" s="193"/>
      <c r="CZ10" s="193"/>
      <c r="DA10" s="194"/>
      <c r="DB10" s="192"/>
      <c r="DC10" s="193"/>
      <c r="DD10" s="193"/>
      <c r="DE10" s="193"/>
      <c r="DF10" s="193"/>
      <c r="DG10" s="193"/>
      <c r="DH10" s="193"/>
      <c r="DI10" s="194"/>
      <c r="DJ10" s="184"/>
      <c r="DK10" s="184"/>
      <c r="DL10" s="184"/>
      <c r="DM10" s="184"/>
      <c r="DN10" s="184"/>
      <c r="DO10" s="184"/>
    </row>
    <row r="11" spans="1:119" ht="18.75" customHeight="1" thickBot="1">
      <c r="A11" s="185"/>
      <c r="B11" s="459"/>
      <c r="C11" s="460"/>
      <c r="D11" s="460"/>
      <c r="E11" s="460"/>
      <c r="F11" s="460"/>
      <c r="G11" s="460"/>
      <c r="H11" s="460"/>
      <c r="I11" s="460"/>
      <c r="J11" s="460"/>
      <c r="K11" s="508"/>
      <c r="L11" s="519" t="s">
        <v>123</v>
      </c>
      <c r="M11" s="520"/>
      <c r="N11" s="520"/>
      <c r="O11" s="520"/>
      <c r="P11" s="520"/>
      <c r="Q11" s="521"/>
      <c r="R11" s="522" t="s">
        <v>124</v>
      </c>
      <c r="S11" s="523"/>
      <c r="T11" s="523"/>
      <c r="U11" s="523"/>
      <c r="V11" s="524"/>
      <c r="W11" s="453"/>
      <c r="X11" s="454"/>
      <c r="Y11" s="454"/>
      <c r="Z11" s="454"/>
      <c r="AA11" s="454"/>
      <c r="AB11" s="454"/>
      <c r="AC11" s="454"/>
      <c r="AD11" s="454"/>
      <c r="AE11" s="454"/>
      <c r="AF11" s="454"/>
      <c r="AG11" s="454"/>
      <c r="AH11" s="454"/>
      <c r="AI11" s="454"/>
      <c r="AJ11" s="454"/>
      <c r="AK11" s="454"/>
      <c r="AL11" s="457"/>
      <c r="AM11" s="494" t="s">
        <v>125</v>
      </c>
      <c r="AN11" s="495"/>
      <c r="AO11" s="495"/>
      <c r="AP11" s="495"/>
      <c r="AQ11" s="495"/>
      <c r="AR11" s="495"/>
      <c r="AS11" s="495"/>
      <c r="AT11" s="496"/>
      <c r="AU11" s="497" t="s">
        <v>126</v>
      </c>
      <c r="AV11" s="498"/>
      <c r="AW11" s="498"/>
      <c r="AX11" s="498"/>
      <c r="AY11" s="499" t="s">
        <v>127</v>
      </c>
      <c r="AZ11" s="500"/>
      <c r="BA11" s="500"/>
      <c r="BB11" s="500"/>
      <c r="BC11" s="500"/>
      <c r="BD11" s="500"/>
      <c r="BE11" s="500"/>
      <c r="BF11" s="500"/>
      <c r="BG11" s="500"/>
      <c r="BH11" s="500"/>
      <c r="BI11" s="500"/>
      <c r="BJ11" s="500"/>
      <c r="BK11" s="500"/>
      <c r="BL11" s="500"/>
      <c r="BM11" s="501"/>
      <c r="BN11" s="465">
        <v>0</v>
      </c>
      <c r="BO11" s="466"/>
      <c r="BP11" s="466"/>
      <c r="BQ11" s="466"/>
      <c r="BR11" s="466"/>
      <c r="BS11" s="466"/>
      <c r="BT11" s="466"/>
      <c r="BU11" s="467"/>
      <c r="BV11" s="465">
        <v>0</v>
      </c>
      <c r="BW11" s="466"/>
      <c r="BX11" s="466"/>
      <c r="BY11" s="466"/>
      <c r="BZ11" s="466"/>
      <c r="CA11" s="466"/>
      <c r="CB11" s="466"/>
      <c r="CC11" s="467"/>
      <c r="CD11" s="468" t="s">
        <v>128</v>
      </c>
      <c r="CE11" s="469"/>
      <c r="CF11" s="469"/>
      <c r="CG11" s="469"/>
      <c r="CH11" s="469"/>
      <c r="CI11" s="469"/>
      <c r="CJ11" s="469"/>
      <c r="CK11" s="469"/>
      <c r="CL11" s="469"/>
      <c r="CM11" s="469"/>
      <c r="CN11" s="469"/>
      <c r="CO11" s="469"/>
      <c r="CP11" s="469"/>
      <c r="CQ11" s="469"/>
      <c r="CR11" s="469"/>
      <c r="CS11" s="470"/>
      <c r="CT11" s="505" t="s">
        <v>129</v>
      </c>
      <c r="CU11" s="506"/>
      <c r="CV11" s="506"/>
      <c r="CW11" s="506"/>
      <c r="CX11" s="506"/>
      <c r="CY11" s="506"/>
      <c r="CZ11" s="506"/>
      <c r="DA11" s="507"/>
      <c r="DB11" s="505" t="s">
        <v>130</v>
      </c>
      <c r="DC11" s="506"/>
      <c r="DD11" s="506"/>
      <c r="DE11" s="506"/>
      <c r="DF11" s="506"/>
      <c r="DG11" s="506"/>
      <c r="DH11" s="506"/>
      <c r="DI11" s="507"/>
      <c r="DJ11" s="184"/>
      <c r="DK11" s="184"/>
      <c r="DL11" s="184"/>
      <c r="DM11" s="184"/>
      <c r="DN11" s="184"/>
      <c r="DO11" s="184"/>
    </row>
    <row r="12" spans="1:119" ht="18.75" customHeight="1">
      <c r="A12" s="185"/>
      <c r="B12" s="525" t="s">
        <v>131</v>
      </c>
      <c r="C12" s="526"/>
      <c r="D12" s="526"/>
      <c r="E12" s="526"/>
      <c r="F12" s="526"/>
      <c r="G12" s="526"/>
      <c r="H12" s="526"/>
      <c r="I12" s="526"/>
      <c r="J12" s="526"/>
      <c r="K12" s="527"/>
      <c r="L12" s="534" t="s">
        <v>132</v>
      </c>
      <c r="M12" s="535"/>
      <c r="N12" s="535"/>
      <c r="O12" s="535"/>
      <c r="P12" s="535"/>
      <c r="Q12" s="536"/>
      <c r="R12" s="537">
        <v>5249</v>
      </c>
      <c r="S12" s="538"/>
      <c r="T12" s="538"/>
      <c r="U12" s="538"/>
      <c r="V12" s="539"/>
      <c r="W12" s="540" t="s">
        <v>1</v>
      </c>
      <c r="X12" s="498"/>
      <c r="Y12" s="498"/>
      <c r="Z12" s="498"/>
      <c r="AA12" s="498"/>
      <c r="AB12" s="541"/>
      <c r="AC12" s="542" t="s">
        <v>133</v>
      </c>
      <c r="AD12" s="543"/>
      <c r="AE12" s="543"/>
      <c r="AF12" s="543"/>
      <c r="AG12" s="544"/>
      <c r="AH12" s="542" t="s">
        <v>134</v>
      </c>
      <c r="AI12" s="543"/>
      <c r="AJ12" s="543"/>
      <c r="AK12" s="543"/>
      <c r="AL12" s="545"/>
      <c r="AM12" s="494" t="s">
        <v>135</v>
      </c>
      <c r="AN12" s="495"/>
      <c r="AO12" s="495"/>
      <c r="AP12" s="495"/>
      <c r="AQ12" s="495"/>
      <c r="AR12" s="495"/>
      <c r="AS12" s="495"/>
      <c r="AT12" s="496"/>
      <c r="AU12" s="497" t="s">
        <v>136</v>
      </c>
      <c r="AV12" s="498"/>
      <c r="AW12" s="498"/>
      <c r="AX12" s="498"/>
      <c r="AY12" s="499" t="s">
        <v>137</v>
      </c>
      <c r="AZ12" s="500"/>
      <c r="BA12" s="500"/>
      <c r="BB12" s="500"/>
      <c r="BC12" s="500"/>
      <c r="BD12" s="500"/>
      <c r="BE12" s="500"/>
      <c r="BF12" s="500"/>
      <c r="BG12" s="500"/>
      <c r="BH12" s="500"/>
      <c r="BI12" s="500"/>
      <c r="BJ12" s="500"/>
      <c r="BK12" s="500"/>
      <c r="BL12" s="500"/>
      <c r="BM12" s="501"/>
      <c r="BN12" s="465">
        <v>100000</v>
      </c>
      <c r="BO12" s="466"/>
      <c r="BP12" s="466"/>
      <c r="BQ12" s="466"/>
      <c r="BR12" s="466"/>
      <c r="BS12" s="466"/>
      <c r="BT12" s="466"/>
      <c r="BU12" s="467"/>
      <c r="BV12" s="465">
        <v>200000</v>
      </c>
      <c r="BW12" s="466"/>
      <c r="BX12" s="466"/>
      <c r="BY12" s="466"/>
      <c r="BZ12" s="466"/>
      <c r="CA12" s="466"/>
      <c r="CB12" s="466"/>
      <c r="CC12" s="467"/>
      <c r="CD12" s="468" t="s">
        <v>138</v>
      </c>
      <c r="CE12" s="469"/>
      <c r="CF12" s="469"/>
      <c r="CG12" s="469"/>
      <c r="CH12" s="469"/>
      <c r="CI12" s="469"/>
      <c r="CJ12" s="469"/>
      <c r="CK12" s="469"/>
      <c r="CL12" s="469"/>
      <c r="CM12" s="469"/>
      <c r="CN12" s="469"/>
      <c r="CO12" s="469"/>
      <c r="CP12" s="469"/>
      <c r="CQ12" s="469"/>
      <c r="CR12" s="469"/>
      <c r="CS12" s="470"/>
      <c r="CT12" s="505" t="s">
        <v>139</v>
      </c>
      <c r="CU12" s="506"/>
      <c r="CV12" s="506"/>
      <c r="CW12" s="506"/>
      <c r="CX12" s="506"/>
      <c r="CY12" s="506"/>
      <c r="CZ12" s="506"/>
      <c r="DA12" s="507"/>
      <c r="DB12" s="505" t="s">
        <v>140</v>
      </c>
      <c r="DC12" s="506"/>
      <c r="DD12" s="506"/>
      <c r="DE12" s="506"/>
      <c r="DF12" s="506"/>
      <c r="DG12" s="506"/>
      <c r="DH12" s="506"/>
      <c r="DI12" s="507"/>
      <c r="DJ12" s="184"/>
      <c r="DK12" s="184"/>
      <c r="DL12" s="184"/>
      <c r="DM12" s="184"/>
      <c r="DN12" s="184"/>
      <c r="DO12" s="184"/>
    </row>
    <row r="13" spans="1:119" ht="18.75" customHeight="1">
      <c r="A13" s="185"/>
      <c r="B13" s="528"/>
      <c r="C13" s="529"/>
      <c r="D13" s="529"/>
      <c r="E13" s="529"/>
      <c r="F13" s="529"/>
      <c r="G13" s="529"/>
      <c r="H13" s="529"/>
      <c r="I13" s="529"/>
      <c r="J13" s="529"/>
      <c r="K13" s="530"/>
      <c r="L13" s="195"/>
      <c r="M13" s="556" t="s">
        <v>141</v>
      </c>
      <c r="N13" s="557"/>
      <c r="O13" s="557"/>
      <c r="P13" s="557"/>
      <c r="Q13" s="558"/>
      <c r="R13" s="549">
        <v>5200</v>
      </c>
      <c r="S13" s="550"/>
      <c r="T13" s="550"/>
      <c r="U13" s="550"/>
      <c r="V13" s="551"/>
      <c r="W13" s="481" t="s">
        <v>142</v>
      </c>
      <c r="X13" s="482"/>
      <c r="Y13" s="482"/>
      <c r="Z13" s="482"/>
      <c r="AA13" s="482"/>
      <c r="AB13" s="472"/>
      <c r="AC13" s="516">
        <v>283</v>
      </c>
      <c r="AD13" s="517"/>
      <c r="AE13" s="517"/>
      <c r="AF13" s="517"/>
      <c r="AG13" s="559"/>
      <c r="AH13" s="516">
        <v>208</v>
      </c>
      <c r="AI13" s="517"/>
      <c r="AJ13" s="517"/>
      <c r="AK13" s="517"/>
      <c r="AL13" s="518"/>
      <c r="AM13" s="494" t="s">
        <v>143</v>
      </c>
      <c r="AN13" s="495"/>
      <c r="AO13" s="495"/>
      <c r="AP13" s="495"/>
      <c r="AQ13" s="495"/>
      <c r="AR13" s="495"/>
      <c r="AS13" s="495"/>
      <c r="AT13" s="496"/>
      <c r="AU13" s="497" t="s">
        <v>144</v>
      </c>
      <c r="AV13" s="498"/>
      <c r="AW13" s="498"/>
      <c r="AX13" s="498"/>
      <c r="AY13" s="499" t="s">
        <v>145</v>
      </c>
      <c r="AZ13" s="500"/>
      <c r="BA13" s="500"/>
      <c r="BB13" s="500"/>
      <c r="BC13" s="500"/>
      <c r="BD13" s="500"/>
      <c r="BE13" s="500"/>
      <c r="BF13" s="500"/>
      <c r="BG13" s="500"/>
      <c r="BH13" s="500"/>
      <c r="BI13" s="500"/>
      <c r="BJ13" s="500"/>
      <c r="BK13" s="500"/>
      <c r="BL13" s="500"/>
      <c r="BM13" s="501"/>
      <c r="BN13" s="465">
        <v>-121475</v>
      </c>
      <c r="BO13" s="466"/>
      <c r="BP13" s="466"/>
      <c r="BQ13" s="466"/>
      <c r="BR13" s="466"/>
      <c r="BS13" s="466"/>
      <c r="BT13" s="466"/>
      <c r="BU13" s="467"/>
      <c r="BV13" s="465">
        <v>-164545</v>
      </c>
      <c r="BW13" s="466"/>
      <c r="BX13" s="466"/>
      <c r="BY13" s="466"/>
      <c r="BZ13" s="466"/>
      <c r="CA13" s="466"/>
      <c r="CB13" s="466"/>
      <c r="CC13" s="467"/>
      <c r="CD13" s="468" t="s">
        <v>146</v>
      </c>
      <c r="CE13" s="469"/>
      <c r="CF13" s="469"/>
      <c r="CG13" s="469"/>
      <c r="CH13" s="469"/>
      <c r="CI13" s="469"/>
      <c r="CJ13" s="469"/>
      <c r="CK13" s="469"/>
      <c r="CL13" s="469"/>
      <c r="CM13" s="469"/>
      <c r="CN13" s="469"/>
      <c r="CO13" s="469"/>
      <c r="CP13" s="469"/>
      <c r="CQ13" s="469"/>
      <c r="CR13" s="469"/>
      <c r="CS13" s="470"/>
      <c r="CT13" s="462">
        <v>9.6</v>
      </c>
      <c r="CU13" s="463"/>
      <c r="CV13" s="463"/>
      <c r="CW13" s="463"/>
      <c r="CX13" s="463"/>
      <c r="CY13" s="463"/>
      <c r="CZ13" s="463"/>
      <c r="DA13" s="464"/>
      <c r="DB13" s="462">
        <v>9.1</v>
      </c>
      <c r="DC13" s="463"/>
      <c r="DD13" s="463"/>
      <c r="DE13" s="463"/>
      <c r="DF13" s="463"/>
      <c r="DG13" s="463"/>
      <c r="DH13" s="463"/>
      <c r="DI13" s="464"/>
      <c r="DJ13" s="184"/>
      <c r="DK13" s="184"/>
      <c r="DL13" s="184"/>
      <c r="DM13" s="184"/>
      <c r="DN13" s="184"/>
      <c r="DO13" s="184"/>
    </row>
    <row r="14" spans="1:119" ht="18.75" customHeight="1" thickBot="1">
      <c r="A14" s="185"/>
      <c r="B14" s="528"/>
      <c r="C14" s="529"/>
      <c r="D14" s="529"/>
      <c r="E14" s="529"/>
      <c r="F14" s="529"/>
      <c r="G14" s="529"/>
      <c r="H14" s="529"/>
      <c r="I14" s="529"/>
      <c r="J14" s="529"/>
      <c r="K14" s="530"/>
      <c r="L14" s="546" t="s">
        <v>147</v>
      </c>
      <c r="M14" s="547"/>
      <c r="N14" s="547"/>
      <c r="O14" s="547"/>
      <c r="P14" s="547"/>
      <c r="Q14" s="548"/>
      <c r="R14" s="549">
        <v>5387</v>
      </c>
      <c r="S14" s="550"/>
      <c r="T14" s="550"/>
      <c r="U14" s="550"/>
      <c r="V14" s="551"/>
      <c r="W14" s="455"/>
      <c r="X14" s="456"/>
      <c r="Y14" s="456"/>
      <c r="Z14" s="456"/>
      <c r="AA14" s="456"/>
      <c r="AB14" s="445"/>
      <c r="AC14" s="552">
        <v>10.3</v>
      </c>
      <c r="AD14" s="553"/>
      <c r="AE14" s="553"/>
      <c r="AF14" s="553"/>
      <c r="AG14" s="554"/>
      <c r="AH14" s="552">
        <v>7.3</v>
      </c>
      <c r="AI14" s="553"/>
      <c r="AJ14" s="553"/>
      <c r="AK14" s="553"/>
      <c r="AL14" s="555"/>
      <c r="AM14" s="494"/>
      <c r="AN14" s="495"/>
      <c r="AO14" s="495"/>
      <c r="AP14" s="495"/>
      <c r="AQ14" s="495"/>
      <c r="AR14" s="495"/>
      <c r="AS14" s="495"/>
      <c r="AT14" s="496"/>
      <c r="AU14" s="497"/>
      <c r="AV14" s="498"/>
      <c r="AW14" s="498"/>
      <c r="AX14" s="498"/>
      <c r="AY14" s="499"/>
      <c r="AZ14" s="500"/>
      <c r="BA14" s="500"/>
      <c r="BB14" s="500"/>
      <c r="BC14" s="500"/>
      <c r="BD14" s="500"/>
      <c r="BE14" s="500"/>
      <c r="BF14" s="500"/>
      <c r="BG14" s="500"/>
      <c r="BH14" s="500"/>
      <c r="BI14" s="500"/>
      <c r="BJ14" s="500"/>
      <c r="BK14" s="500"/>
      <c r="BL14" s="500"/>
      <c r="BM14" s="501"/>
      <c r="BN14" s="465"/>
      <c r="BO14" s="466"/>
      <c r="BP14" s="466"/>
      <c r="BQ14" s="466"/>
      <c r="BR14" s="466"/>
      <c r="BS14" s="466"/>
      <c r="BT14" s="466"/>
      <c r="BU14" s="467"/>
      <c r="BV14" s="465"/>
      <c r="BW14" s="466"/>
      <c r="BX14" s="466"/>
      <c r="BY14" s="466"/>
      <c r="BZ14" s="466"/>
      <c r="CA14" s="466"/>
      <c r="CB14" s="466"/>
      <c r="CC14" s="467"/>
      <c r="CD14" s="560" t="s">
        <v>148</v>
      </c>
      <c r="CE14" s="561"/>
      <c r="CF14" s="561"/>
      <c r="CG14" s="561"/>
      <c r="CH14" s="561"/>
      <c r="CI14" s="561"/>
      <c r="CJ14" s="561"/>
      <c r="CK14" s="561"/>
      <c r="CL14" s="561"/>
      <c r="CM14" s="561"/>
      <c r="CN14" s="561"/>
      <c r="CO14" s="561"/>
      <c r="CP14" s="561"/>
      <c r="CQ14" s="561"/>
      <c r="CR14" s="561"/>
      <c r="CS14" s="562"/>
      <c r="CT14" s="563">
        <v>6.1</v>
      </c>
      <c r="CU14" s="564"/>
      <c r="CV14" s="564"/>
      <c r="CW14" s="564"/>
      <c r="CX14" s="564"/>
      <c r="CY14" s="564"/>
      <c r="CZ14" s="564"/>
      <c r="DA14" s="565"/>
      <c r="DB14" s="563">
        <v>7.8</v>
      </c>
      <c r="DC14" s="564"/>
      <c r="DD14" s="564"/>
      <c r="DE14" s="564"/>
      <c r="DF14" s="564"/>
      <c r="DG14" s="564"/>
      <c r="DH14" s="564"/>
      <c r="DI14" s="565"/>
      <c r="DJ14" s="184"/>
      <c r="DK14" s="184"/>
      <c r="DL14" s="184"/>
      <c r="DM14" s="184"/>
      <c r="DN14" s="184"/>
      <c r="DO14" s="184"/>
    </row>
    <row r="15" spans="1:119" ht="18.75" customHeight="1">
      <c r="A15" s="185"/>
      <c r="B15" s="528"/>
      <c r="C15" s="529"/>
      <c r="D15" s="529"/>
      <c r="E15" s="529"/>
      <c r="F15" s="529"/>
      <c r="G15" s="529"/>
      <c r="H15" s="529"/>
      <c r="I15" s="529"/>
      <c r="J15" s="529"/>
      <c r="K15" s="530"/>
      <c r="L15" s="195"/>
      <c r="M15" s="556" t="s">
        <v>149</v>
      </c>
      <c r="N15" s="557"/>
      <c r="O15" s="557"/>
      <c r="P15" s="557"/>
      <c r="Q15" s="558"/>
      <c r="R15" s="549">
        <v>5341</v>
      </c>
      <c r="S15" s="550"/>
      <c r="T15" s="550"/>
      <c r="U15" s="550"/>
      <c r="V15" s="551"/>
      <c r="W15" s="481" t="s">
        <v>150</v>
      </c>
      <c r="X15" s="482"/>
      <c r="Y15" s="482"/>
      <c r="Z15" s="482"/>
      <c r="AA15" s="482"/>
      <c r="AB15" s="472"/>
      <c r="AC15" s="516">
        <v>914</v>
      </c>
      <c r="AD15" s="517"/>
      <c r="AE15" s="517"/>
      <c r="AF15" s="517"/>
      <c r="AG15" s="559"/>
      <c r="AH15" s="516">
        <v>1045</v>
      </c>
      <c r="AI15" s="517"/>
      <c r="AJ15" s="517"/>
      <c r="AK15" s="517"/>
      <c r="AL15" s="518"/>
      <c r="AM15" s="494"/>
      <c r="AN15" s="495"/>
      <c r="AO15" s="495"/>
      <c r="AP15" s="495"/>
      <c r="AQ15" s="495"/>
      <c r="AR15" s="495"/>
      <c r="AS15" s="495"/>
      <c r="AT15" s="496"/>
      <c r="AU15" s="497"/>
      <c r="AV15" s="498"/>
      <c r="AW15" s="498"/>
      <c r="AX15" s="498"/>
      <c r="AY15" s="425" t="s">
        <v>151</v>
      </c>
      <c r="AZ15" s="426"/>
      <c r="BA15" s="426"/>
      <c r="BB15" s="426"/>
      <c r="BC15" s="426"/>
      <c r="BD15" s="426"/>
      <c r="BE15" s="426"/>
      <c r="BF15" s="426"/>
      <c r="BG15" s="426"/>
      <c r="BH15" s="426"/>
      <c r="BI15" s="426"/>
      <c r="BJ15" s="426"/>
      <c r="BK15" s="426"/>
      <c r="BL15" s="426"/>
      <c r="BM15" s="427"/>
      <c r="BN15" s="428">
        <v>688857</v>
      </c>
      <c r="BO15" s="429"/>
      <c r="BP15" s="429"/>
      <c r="BQ15" s="429"/>
      <c r="BR15" s="429"/>
      <c r="BS15" s="429"/>
      <c r="BT15" s="429"/>
      <c r="BU15" s="430"/>
      <c r="BV15" s="428">
        <v>686695</v>
      </c>
      <c r="BW15" s="429"/>
      <c r="BX15" s="429"/>
      <c r="BY15" s="429"/>
      <c r="BZ15" s="429"/>
      <c r="CA15" s="429"/>
      <c r="CB15" s="429"/>
      <c r="CC15" s="430"/>
      <c r="CD15" s="566" t="s">
        <v>152</v>
      </c>
      <c r="CE15" s="567"/>
      <c r="CF15" s="567"/>
      <c r="CG15" s="567"/>
      <c r="CH15" s="567"/>
      <c r="CI15" s="567"/>
      <c r="CJ15" s="567"/>
      <c r="CK15" s="567"/>
      <c r="CL15" s="567"/>
      <c r="CM15" s="567"/>
      <c r="CN15" s="567"/>
      <c r="CO15" s="567"/>
      <c r="CP15" s="567"/>
      <c r="CQ15" s="567"/>
      <c r="CR15" s="567"/>
      <c r="CS15" s="568"/>
      <c r="CT15" s="196"/>
      <c r="CU15" s="197"/>
      <c r="CV15" s="197"/>
      <c r="CW15" s="197"/>
      <c r="CX15" s="197"/>
      <c r="CY15" s="197"/>
      <c r="CZ15" s="197"/>
      <c r="DA15" s="198"/>
      <c r="DB15" s="196"/>
      <c r="DC15" s="197"/>
      <c r="DD15" s="197"/>
      <c r="DE15" s="197"/>
      <c r="DF15" s="197"/>
      <c r="DG15" s="197"/>
      <c r="DH15" s="197"/>
      <c r="DI15" s="198"/>
      <c r="DJ15" s="184"/>
      <c r="DK15" s="184"/>
      <c r="DL15" s="184"/>
      <c r="DM15" s="184"/>
      <c r="DN15" s="184"/>
      <c r="DO15" s="184"/>
    </row>
    <row r="16" spans="1:119" ht="18.75" customHeight="1">
      <c r="A16" s="185"/>
      <c r="B16" s="528"/>
      <c r="C16" s="529"/>
      <c r="D16" s="529"/>
      <c r="E16" s="529"/>
      <c r="F16" s="529"/>
      <c r="G16" s="529"/>
      <c r="H16" s="529"/>
      <c r="I16" s="529"/>
      <c r="J16" s="529"/>
      <c r="K16" s="530"/>
      <c r="L16" s="546" t="s">
        <v>153</v>
      </c>
      <c r="M16" s="577"/>
      <c r="N16" s="577"/>
      <c r="O16" s="577"/>
      <c r="P16" s="577"/>
      <c r="Q16" s="578"/>
      <c r="R16" s="569" t="s">
        <v>154</v>
      </c>
      <c r="S16" s="570"/>
      <c r="T16" s="570"/>
      <c r="U16" s="570"/>
      <c r="V16" s="571"/>
      <c r="W16" s="455"/>
      <c r="X16" s="456"/>
      <c r="Y16" s="456"/>
      <c r="Z16" s="456"/>
      <c r="AA16" s="456"/>
      <c r="AB16" s="445"/>
      <c r="AC16" s="552">
        <v>33.200000000000003</v>
      </c>
      <c r="AD16" s="553"/>
      <c r="AE16" s="553"/>
      <c r="AF16" s="553"/>
      <c r="AG16" s="554"/>
      <c r="AH16" s="552">
        <v>36.799999999999997</v>
      </c>
      <c r="AI16" s="553"/>
      <c r="AJ16" s="553"/>
      <c r="AK16" s="553"/>
      <c r="AL16" s="555"/>
      <c r="AM16" s="494"/>
      <c r="AN16" s="495"/>
      <c r="AO16" s="495"/>
      <c r="AP16" s="495"/>
      <c r="AQ16" s="495"/>
      <c r="AR16" s="495"/>
      <c r="AS16" s="495"/>
      <c r="AT16" s="496"/>
      <c r="AU16" s="497"/>
      <c r="AV16" s="498"/>
      <c r="AW16" s="498"/>
      <c r="AX16" s="498"/>
      <c r="AY16" s="499" t="s">
        <v>155</v>
      </c>
      <c r="AZ16" s="500"/>
      <c r="BA16" s="500"/>
      <c r="BB16" s="500"/>
      <c r="BC16" s="500"/>
      <c r="BD16" s="500"/>
      <c r="BE16" s="500"/>
      <c r="BF16" s="500"/>
      <c r="BG16" s="500"/>
      <c r="BH16" s="500"/>
      <c r="BI16" s="500"/>
      <c r="BJ16" s="500"/>
      <c r="BK16" s="500"/>
      <c r="BL16" s="500"/>
      <c r="BM16" s="501"/>
      <c r="BN16" s="465">
        <v>2829534</v>
      </c>
      <c r="BO16" s="466"/>
      <c r="BP16" s="466"/>
      <c r="BQ16" s="466"/>
      <c r="BR16" s="466"/>
      <c r="BS16" s="466"/>
      <c r="BT16" s="466"/>
      <c r="BU16" s="467"/>
      <c r="BV16" s="465">
        <v>2771530</v>
      </c>
      <c r="BW16" s="466"/>
      <c r="BX16" s="466"/>
      <c r="BY16" s="466"/>
      <c r="BZ16" s="466"/>
      <c r="CA16" s="466"/>
      <c r="CB16" s="466"/>
      <c r="CC16" s="467"/>
      <c r="CD16" s="199"/>
      <c r="CE16" s="575"/>
      <c r="CF16" s="575"/>
      <c r="CG16" s="575"/>
      <c r="CH16" s="575"/>
      <c r="CI16" s="575"/>
      <c r="CJ16" s="575"/>
      <c r="CK16" s="575"/>
      <c r="CL16" s="575"/>
      <c r="CM16" s="575"/>
      <c r="CN16" s="575"/>
      <c r="CO16" s="575"/>
      <c r="CP16" s="575"/>
      <c r="CQ16" s="575"/>
      <c r="CR16" s="575"/>
      <c r="CS16" s="576"/>
      <c r="CT16" s="462"/>
      <c r="CU16" s="463"/>
      <c r="CV16" s="463"/>
      <c r="CW16" s="463"/>
      <c r="CX16" s="463"/>
      <c r="CY16" s="463"/>
      <c r="CZ16" s="463"/>
      <c r="DA16" s="464"/>
      <c r="DB16" s="462"/>
      <c r="DC16" s="463"/>
      <c r="DD16" s="463"/>
      <c r="DE16" s="463"/>
      <c r="DF16" s="463"/>
      <c r="DG16" s="463"/>
      <c r="DH16" s="463"/>
      <c r="DI16" s="464"/>
      <c r="DJ16" s="184"/>
      <c r="DK16" s="184"/>
      <c r="DL16" s="184"/>
      <c r="DM16" s="184"/>
      <c r="DN16" s="184"/>
      <c r="DO16" s="184"/>
    </row>
    <row r="17" spans="1:119" ht="18.75" customHeight="1" thickBot="1">
      <c r="A17" s="185"/>
      <c r="B17" s="531"/>
      <c r="C17" s="532"/>
      <c r="D17" s="532"/>
      <c r="E17" s="532"/>
      <c r="F17" s="532"/>
      <c r="G17" s="532"/>
      <c r="H17" s="532"/>
      <c r="I17" s="532"/>
      <c r="J17" s="532"/>
      <c r="K17" s="533"/>
      <c r="L17" s="200"/>
      <c r="M17" s="572" t="s">
        <v>156</v>
      </c>
      <c r="N17" s="573"/>
      <c r="O17" s="573"/>
      <c r="P17" s="573"/>
      <c r="Q17" s="574"/>
      <c r="R17" s="569" t="s">
        <v>157</v>
      </c>
      <c r="S17" s="570"/>
      <c r="T17" s="570"/>
      <c r="U17" s="570"/>
      <c r="V17" s="571"/>
      <c r="W17" s="481" t="s">
        <v>158</v>
      </c>
      <c r="X17" s="482"/>
      <c r="Y17" s="482"/>
      <c r="Z17" s="482"/>
      <c r="AA17" s="482"/>
      <c r="AB17" s="472"/>
      <c r="AC17" s="516">
        <v>1557</v>
      </c>
      <c r="AD17" s="517"/>
      <c r="AE17" s="517"/>
      <c r="AF17" s="517"/>
      <c r="AG17" s="559"/>
      <c r="AH17" s="516">
        <v>1589</v>
      </c>
      <c r="AI17" s="517"/>
      <c r="AJ17" s="517"/>
      <c r="AK17" s="517"/>
      <c r="AL17" s="518"/>
      <c r="AM17" s="494"/>
      <c r="AN17" s="495"/>
      <c r="AO17" s="495"/>
      <c r="AP17" s="495"/>
      <c r="AQ17" s="495"/>
      <c r="AR17" s="495"/>
      <c r="AS17" s="495"/>
      <c r="AT17" s="496"/>
      <c r="AU17" s="497"/>
      <c r="AV17" s="498"/>
      <c r="AW17" s="498"/>
      <c r="AX17" s="498"/>
      <c r="AY17" s="499" t="s">
        <v>159</v>
      </c>
      <c r="AZ17" s="500"/>
      <c r="BA17" s="500"/>
      <c r="BB17" s="500"/>
      <c r="BC17" s="500"/>
      <c r="BD17" s="500"/>
      <c r="BE17" s="500"/>
      <c r="BF17" s="500"/>
      <c r="BG17" s="500"/>
      <c r="BH17" s="500"/>
      <c r="BI17" s="500"/>
      <c r="BJ17" s="500"/>
      <c r="BK17" s="500"/>
      <c r="BL17" s="500"/>
      <c r="BM17" s="501"/>
      <c r="BN17" s="465">
        <v>866411</v>
      </c>
      <c r="BO17" s="466"/>
      <c r="BP17" s="466"/>
      <c r="BQ17" s="466"/>
      <c r="BR17" s="466"/>
      <c r="BS17" s="466"/>
      <c r="BT17" s="466"/>
      <c r="BU17" s="467"/>
      <c r="BV17" s="465">
        <v>865345</v>
      </c>
      <c r="BW17" s="466"/>
      <c r="BX17" s="466"/>
      <c r="BY17" s="466"/>
      <c r="BZ17" s="466"/>
      <c r="CA17" s="466"/>
      <c r="CB17" s="466"/>
      <c r="CC17" s="467"/>
      <c r="CD17" s="199"/>
      <c r="CE17" s="575"/>
      <c r="CF17" s="575"/>
      <c r="CG17" s="575"/>
      <c r="CH17" s="575"/>
      <c r="CI17" s="575"/>
      <c r="CJ17" s="575"/>
      <c r="CK17" s="575"/>
      <c r="CL17" s="575"/>
      <c r="CM17" s="575"/>
      <c r="CN17" s="575"/>
      <c r="CO17" s="575"/>
      <c r="CP17" s="575"/>
      <c r="CQ17" s="575"/>
      <c r="CR17" s="575"/>
      <c r="CS17" s="576"/>
      <c r="CT17" s="462"/>
      <c r="CU17" s="463"/>
      <c r="CV17" s="463"/>
      <c r="CW17" s="463"/>
      <c r="CX17" s="463"/>
      <c r="CY17" s="463"/>
      <c r="CZ17" s="463"/>
      <c r="DA17" s="464"/>
      <c r="DB17" s="462"/>
      <c r="DC17" s="463"/>
      <c r="DD17" s="463"/>
      <c r="DE17" s="463"/>
      <c r="DF17" s="463"/>
      <c r="DG17" s="463"/>
      <c r="DH17" s="463"/>
      <c r="DI17" s="464"/>
      <c r="DJ17" s="184"/>
      <c r="DK17" s="184"/>
      <c r="DL17" s="184"/>
      <c r="DM17" s="184"/>
      <c r="DN17" s="184"/>
      <c r="DO17" s="184"/>
    </row>
    <row r="18" spans="1:119" ht="18.75" customHeight="1" thickBot="1">
      <c r="A18" s="185"/>
      <c r="B18" s="579" t="s">
        <v>160</v>
      </c>
      <c r="C18" s="508"/>
      <c r="D18" s="508"/>
      <c r="E18" s="580"/>
      <c r="F18" s="580"/>
      <c r="G18" s="580"/>
      <c r="H18" s="580"/>
      <c r="I18" s="580"/>
      <c r="J18" s="580"/>
      <c r="K18" s="580"/>
      <c r="L18" s="581">
        <v>393.19</v>
      </c>
      <c r="M18" s="581"/>
      <c r="N18" s="581"/>
      <c r="O18" s="581"/>
      <c r="P18" s="581"/>
      <c r="Q18" s="581"/>
      <c r="R18" s="582"/>
      <c r="S18" s="582"/>
      <c r="T18" s="582"/>
      <c r="U18" s="582"/>
      <c r="V18" s="583"/>
      <c r="W18" s="483"/>
      <c r="X18" s="484"/>
      <c r="Y18" s="484"/>
      <c r="Z18" s="484"/>
      <c r="AA18" s="484"/>
      <c r="AB18" s="475"/>
      <c r="AC18" s="584">
        <v>56.5</v>
      </c>
      <c r="AD18" s="585"/>
      <c r="AE18" s="585"/>
      <c r="AF18" s="585"/>
      <c r="AG18" s="586"/>
      <c r="AH18" s="584">
        <v>55.9</v>
      </c>
      <c r="AI18" s="585"/>
      <c r="AJ18" s="585"/>
      <c r="AK18" s="585"/>
      <c r="AL18" s="587"/>
      <c r="AM18" s="494"/>
      <c r="AN18" s="495"/>
      <c r="AO18" s="495"/>
      <c r="AP18" s="495"/>
      <c r="AQ18" s="495"/>
      <c r="AR18" s="495"/>
      <c r="AS18" s="495"/>
      <c r="AT18" s="496"/>
      <c r="AU18" s="497"/>
      <c r="AV18" s="498"/>
      <c r="AW18" s="498"/>
      <c r="AX18" s="498"/>
      <c r="AY18" s="499" t="s">
        <v>161</v>
      </c>
      <c r="AZ18" s="500"/>
      <c r="BA18" s="500"/>
      <c r="BB18" s="500"/>
      <c r="BC18" s="500"/>
      <c r="BD18" s="500"/>
      <c r="BE18" s="500"/>
      <c r="BF18" s="500"/>
      <c r="BG18" s="500"/>
      <c r="BH18" s="500"/>
      <c r="BI18" s="500"/>
      <c r="BJ18" s="500"/>
      <c r="BK18" s="500"/>
      <c r="BL18" s="500"/>
      <c r="BM18" s="501"/>
      <c r="BN18" s="465">
        <v>2920057</v>
      </c>
      <c r="BO18" s="466"/>
      <c r="BP18" s="466"/>
      <c r="BQ18" s="466"/>
      <c r="BR18" s="466"/>
      <c r="BS18" s="466"/>
      <c r="BT18" s="466"/>
      <c r="BU18" s="467"/>
      <c r="BV18" s="465">
        <v>2999952</v>
      </c>
      <c r="BW18" s="466"/>
      <c r="BX18" s="466"/>
      <c r="BY18" s="466"/>
      <c r="BZ18" s="466"/>
      <c r="CA18" s="466"/>
      <c r="CB18" s="466"/>
      <c r="CC18" s="467"/>
      <c r="CD18" s="199"/>
      <c r="CE18" s="575"/>
      <c r="CF18" s="575"/>
      <c r="CG18" s="575"/>
      <c r="CH18" s="575"/>
      <c r="CI18" s="575"/>
      <c r="CJ18" s="575"/>
      <c r="CK18" s="575"/>
      <c r="CL18" s="575"/>
      <c r="CM18" s="575"/>
      <c r="CN18" s="575"/>
      <c r="CO18" s="575"/>
      <c r="CP18" s="575"/>
      <c r="CQ18" s="575"/>
      <c r="CR18" s="575"/>
      <c r="CS18" s="576"/>
      <c r="CT18" s="462"/>
      <c r="CU18" s="463"/>
      <c r="CV18" s="463"/>
      <c r="CW18" s="463"/>
      <c r="CX18" s="463"/>
      <c r="CY18" s="463"/>
      <c r="CZ18" s="463"/>
      <c r="DA18" s="464"/>
      <c r="DB18" s="462"/>
      <c r="DC18" s="463"/>
      <c r="DD18" s="463"/>
      <c r="DE18" s="463"/>
      <c r="DF18" s="463"/>
      <c r="DG18" s="463"/>
      <c r="DH18" s="463"/>
      <c r="DI18" s="464"/>
      <c r="DJ18" s="184"/>
      <c r="DK18" s="184"/>
      <c r="DL18" s="184"/>
      <c r="DM18" s="184"/>
      <c r="DN18" s="184"/>
      <c r="DO18" s="184"/>
    </row>
    <row r="19" spans="1:119" ht="18.75" customHeight="1" thickBot="1">
      <c r="A19" s="185"/>
      <c r="B19" s="579" t="s">
        <v>162</v>
      </c>
      <c r="C19" s="508"/>
      <c r="D19" s="508"/>
      <c r="E19" s="580"/>
      <c r="F19" s="580"/>
      <c r="G19" s="580"/>
      <c r="H19" s="580"/>
      <c r="I19" s="580"/>
      <c r="J19" s="580"/>
      <c r="K19" s="580"/>
      <c r="L19" s="588">
        <v>14</v>
      </c>
      <c r="M19" s="588"/>
      <c r="N19" s="588"/>
      <c r="O19" s="588"/>
      <c r="P19" s="588"/>
      <c r="Q19" s="588"/>
      <c r="R19" s="589"/>
      <c r="S19" s="589"/>
      <c r="T19" s="589"/>
      <c r="U19" s="589"/>
      <c r="V19" s="590"/>
      <c r="W19" s="422"/>
      <c r="X19" s="423"/>
      <c r="Y19" s="423"/>
      <c r="Z19" s="423"/>
      <c r="AA19" s="423"/>
      <c r="AB19" s="423"/>
      <c r="AC19" s="597"/>
      <c r="AD19" s="597"/>
      <c r="AE19" s="597"/>
      <c r="AF19" s="597"/>
      <c r="AG19" s="597"/>
      <c r="AH19" s="597"/>
      <c r="AI19" s="597"/>
      <c r="AJ19" s="597"/>
      <c r="AK19" s="597"/>
      <c r="AL19" s="598"/>
      <c r="AM19" s="494"/>
      <c r="AN19" s="495"/>
      <c r="AO19" s="495"/>
      <c r="AP19" s="495"/>
      <c r="AQ19" s="495"/>
      <c r="AR19" s="495"/>
      <c r="AS19" s="495"/>
      <c r="AT19" s="496"/>
      <c r="AU19" s="497"/>
      <c r="AV19" s="498"/>
      <c r="AW19" s="498"/>
      <c r="AX19" s="498"/>
      <c r="AY19" s="499" t="s">
        <v>163</v>
      </c>
      <c r="AZ19" s="500"/>
      <c r="BA19" s="500"/>
      <c r="BB19" s="500"/>
      <c r="BC19" s="500"/>
      <c r="BD19" s="500"/>
      <c r="BE19" s="500"/>
      <c r="BF19" s="500"/>
      <c r="BG19" s="500"/>
      <c r="BH19" s="500"/>
      <c r="BI19" s="500"/>
      <c r="BJ19" s="500"/>
      <c r="BK19" s="500"/>
      <c r="BL19" s="500"/>
      <c r="BM19" s="501"/>
      <c r="BN19" s="465">
        <v>3750749</v>
      </c>
      <c r="BO19" s="466"/>
      <c r="BP19" s="466"/>
      <c r="BQ19" s="466"/>
      <c r="BR19" s="466"/>
      <c r="BS19" s="466"/>
      <c r="BT19" s="466"/>
      <c r="BU19" s="467"/>
      <c r="BV19" s="465">
        <v>3921156</v>
      </c>
      <c r="BW19" s="466"/>
      <c r="BX19" s="466"/>
      <c r="BY19" s="466"/>
      <c r="BZ19" s="466"/>
      <c r="CA19" s="466"/>
      <c r="CB19" s="466"/>
      <c r="CC19" s="467"/>
      <c r="CD19" s="199"/>
      <c r="CE19" s="575"/>
      <c r="CF19" s="575"/>
      <c r="CG19" s="575"/>
      <c r="CH19" s="575"/>
      <c r="CI19" s="575"/>
      <c r="CJ19" s="575"/>
      <c r="CK19" s="575"/>
      <c r="CL19" s="575"/>
      <c r="CM19" s="575"/>
      <c r="CN19" s="575"/>
      <c r="CO19" s="575"/>
      <c r="CP19" s="575"/>
      <c r="CQ19" s="575"/>
      <c r="CR19" s="575"/>
      <c r="CS19" s="576"/>
      <c r="CT19" s="462"/>
      <c r="CU19" s="463"/>
      <c r="CV19" s="463"/>
      <c r="CW19" s="463"/>
      <c r="CX19" s="463"/>
      <c r="CY19" s="463"/>
      <c r="CZ19" s="463"/>
      <c r="DA19" s="464"/>
      <c r="DB19" s="462"/>
      <c r="DC19" s="463"/>
      <c r="DD19" s="463"/>
      <c r="DE19" s="463"/>
      <c r="DF19" s="463"/>
      <c r="DG19" s="463"/>
      <c r="DH19" s="463"/>
      <c r="DI19" s="464"/>
      <c r="DJ19" s="184"/>
      <c r="DK19" s="184"/>
      <c r="DL19" s="184"/>
      <c r="DM19" s="184"/>
      <c r="DN19" s="184"/>
      <c r="DO19" s="184"/>
    </row>
    <row r="20" spans="1:119" ht="18.75" customHeight="1" thickBot="1">
      <c r="A20" s="185"/>
      <c r="B20" s="579" t="s">
        <v>164</v>
      </c>
      <c r="C20" s="508"/>
      <c r="D20" s="508"/>
      <c r="E20" s="580"/>
      <c r="F20" s="580"/>
      <c r="G20" s="580"/>
      <c r="H20" s="580"/>
      <c r="I20" s="580"/>
      <c r="J20" s="580"/>
      <c r="K20" s="580"/>
      <c r="L20" s="588">
        <v>1785</v>
      </c>
      <c r="M20" s="588"/>
      <c r="N20" s="588"/>
      <c r="O20" s="588"/>
      <c r="P20" s="588"/>
      <c r="Q20" s="588"/>
      <c r="R20" s="589"/>
      <c r="S20" s="589"/>
      <c r="T20" s="589"/>
      <c r="U20" s="589"/>
      <c r="V20" s="590"/>
      <c r="W20" s="483"/>
      <c r="X20" s="484"/>
      <c r="Y20" s="484"/>
      <c r="Z20" s="484"/>
      <c r="AA20" s="484"/>
      <c r="AB20" s="484"/>
      <c r="AC20" s="591"/>
      <c r="AD20" s="591"/>
      <c r="AE20" s="591"/>
      <c r="AF20" s="591"/>
      <c r="AG20" s="591"/>
      <c r="AH20" s="591"/>
      <c r="AI20" s="591"/>
      <c r="AJ20" s="591"/>
      <c r="AK20" s="591"/>
      <c r="AL20" s="592"/>
      <c r="AM20" s="593"/>
      <c r="AN20" s="520"/>
      <c r="AO20" s="520"/>
      <c r="AP20" s="520"/>
      <c r="AQ20" s="520"/>
      <c r="AR20" s="520"/>
      <c r="AS20" s="520"/>
      <c r="AT20" s="521"/>
      <c r="AU20" s="594"/>
      <c r="AV20" s="595"/>
      <c r="AW20" s="595"/>
      <c r="AX20" s="596"/>
      <c r="AY20" s="499"/>
      <c r="AZ20" s="500"/>
      <c r="BA20" s="500"/>
      <c r="BB20" s="500"/>
      <c r="BC20" s="500"/>
      <c r="BD20" s="500"/>
      <c r="BE20" s="500"/>
      <c r="BF20" s="500"/>
      <c r="BG20" s="500"/>
      <c r="BH20" s="500"/>
      <c r="BI20" s="500"/>
      <c r="BJ20" s="500"/>
      <c r="BK20" s="500"/>
      <c r="BL20" s="500"/>
      <c r="BM20" s="501"/>
      <c r="BN20" s="465"/>
      <c r="BO20" s="466"/>
      <c r="BP20" s="466"/>
      <c r="BQ20" s="466"/>
      <c r="BR20" s="466"/>
      <c r="BS20" s="466"/>
      <c r="BT20" s="466"/>
      <c r="BU20" s="467"/>
      <c r="BV20" s="465"/>
      <c r="BW20" s="466"/>
      <c r="BX20" s="466"/>
      <c r="BY20" s="466"/>
      <c r="BZ20" s="466"/>
      <c r="CA20" s="466"/>
      <c r="CB20" s="466"/>
      <c r="CC20" s="467"/>
      <c r="CD20" s="199"/>
      <c r="CE20" s="575"/>
      <c r="CF20" s="575"/>
      <c r="CG20" s="575"/>
      <c r="CH20" s="575"/>
      <c r="CI20" s="575"/>
      <c r="CJ20" s="575"/>
      <c r="CK20" s="575"/>
      <c r="CL20" s="575"/>
      <c r="CM20" s="575"/>
      <c r="CN20" s="575"/>
      <c r="CO20" s="575"/>
      <c r="CP20" s="575"/>
      <c r="CQ20" s="575"/>
      <c r="CR20" s="575"/>
      <c r="CS20" s="576"/>
      <c r="CT20" s="462"/>
      <c r="CU20" s="463"/>
      <c r="CV20" s="463"/>
      <c r="CW20" s="463"/>
      <c r="CX20" s="463"/>
      <c r="CY20" s="463"/>
      <c r="CZ20" s="463"/>
      <c r="DA20" s="464"/>
      <c r="DB20" s="462"/>
      <c r="DC20" s="463"/>
      <c r="DD20" s="463"/>
      <c r="DE20" s="463"/>
      <c r="DF20" s="463"/>
      <c r="DG20" s="463"/>
      <c r="DH20" s="463"/>
      <c r="DI20" s="464"/>
      <c r="DJ20" s="184"/>
      <c r="DK20" s="184"/>
      <c r="DL20" s="184"/>
      <c r="DM20" s="184"/>
      <c r="DN20" s="184"/>
      <c r="DO20" s="184"/>
    </row>
    <row r="21" spans="1:119" ht="18.75" customHeight="1">
      <c r="A21" s="185"/>
      <c r="B21" s="599" t="s">
        <v>165</v>
      </c>
      <c r="C21" s="600"/>
      <c r="D21" s="600"/>
      <c r="E21" s="600"/>
      <c r="F21" s="600"/>
      <c r="G21" s="600"/>
      <c r="H21" s="600"/>
      <c r="I21" s="600"/>
      <c r="J21" s="600"/>
      <c r="K21" s="600"/>
      <c r="L21" s="600"/>
      <c r="M21" s="600"/>
      <c r="N21" s="600"/>
      <c r="O21" s="600"/>
      <c r="P21" s="600"/>
      <c r="Q21" s="600"/>
      <c r="R21" s="600"/>
      <c r="S21" s="600"/>
      <c r="T21" s="600"/>
      <c r="U21" s="600"/>
      <c r="V21" s="600"/>
      <c r="W21" s="600"/>
      <c r="X21" s="600"/>
      <c r="Y21" s="600"/>
      <c r="Z21" s="600"/>
      <c r="AA21" s="600"/>
      <c r="AB21" s="600"/>
      <c r="AC21" s="600"/>
      <c r="AD21" s="600"/>
      <c r="AE21" s="600"/>
      <c r="AF21" s="600"/>
      <c r="AG21" s="600"/>
      <c r="AH21" s="600"/>
      <c r="AI21" s="600"/>
      <c r="AJ21" s="600"/>
      <c r="AK21" s="600"/>
      <c r="AL21" s="600"/>
      <c r="AM21" s="600"/>
      <c r="AN21" s="600"/>
      <c r="AO21" s="600"/>
      <c r="AP21" s="600"/>
      <c r="AQ21" s="600"/>
      <c r="AR21" s="600"/>
      <c r="AS21" s="600"/>
      <c r="AT21" s="600"/>
      <c r="AU21" s="600"/>
      <c r="AV21" s="600"/>
      <c r="AW21" s="600"/>
      <c r="AX21" s="601"/>
      <c r="AY21" s="499"/>
      <c r="AZ21" s="500"/>
      <c r="BA21" s="500"/>
      <c r="BB21" s="500"/>
      <c r="BC21" s="500"/>
      <c r="BD21" s="500"/>
      <c r="BE21" s="500"/>
      <c r="BF21" s="500"/>
      <c r="BG21" s="500"/>
      <c r="BH21" s="500"/>
      <c r="BI21" s="500"/>
      <c r="BJ21" s="500"/>
      <c r="BK21" s="500"/>
      <c r="BL21" s="500"/>
      <c r="BM21" s="501"/>
      <c r="BN21" s="465"/>
      <c r="BO21" s="466"/>
      <c r="BP21" s="466"/>
      <c r="BQ21" s="466"/>
      <c r="BR21" s="466"/>
      <c r="BS21" s="466"/>
      <c r="BT21" s="466"/>
      <c r="BU21" s="467"/>
      <c r="BV21" s="465"/>
      <c r="BW21" s="466"/>
      <c r="BX21" s="466"/>
      <c r="BY21" s="466"/>
      <c r="BZ21" s="466"/>
      <c r="CA21" s="466"/>
      <c r="CB21" s="466"/>
      <c r="CC21" s="467"/>
      <c r="CD21" s="199"/>
      <c r="CE21" s="575"/>
      <c r="CF21" s="575"/>
      <c r="CG21" s="575"/>
      <c r="CH21" s="575"/>
      <c r="CI21" s="575"/>
      <c r="CJ21" s="575"/>
      <c r="CK21" s="575"/>
      <c r="CL21" s="575"/>
      <c r="CM21" s="575"/>
      <c r="CN21" s="575"/>
      <c r="CO21" s="575"/>
      <c r="CP21" s="575"/>
      <c r="CQ21" s="575"/>
      <c r="CR21" s="575"/>
      <c r="CS21" s="576"/>
      <c r="CT21" s="462"/>
      <c r="CU21" s="463"/>
      <c r="CV21" s="463"/>
      <c r="CW21" s="463"/>
      <c r="CX21" s="463"/>
      <c r="CY21" s="463"/>
      <c r="CZ21" s="463"/>
      <c r="DA21" s="464"/>
      <c r="DB21" s="462"/>
      <c r="DC21" s="463"/>
      <c r="DD21" s="463"/>
      <c r="DE21" s="463"/>
      <c r="DF21" s="463"/>
      <c r="DG21" s="463"/>
      <c r="DH21" s="463"/>
      <c r="DI21" s="464"/>
      <c r="DJ21" s="184"/>
      <c r="DK21" s="184"/>
      <c r="DL21" s="184"/>
      <c r="DM21" s="184"/>
      <c r="DN21" s="184"/>
      <c r="DO21" s="184"/>
    </row>
    <row r="22" spans="1:119" ht="18.75" customHeight="1" thickBot="1">
      <c r="A22" s="185"/>
      <c r="B22" s="602" t="s">
        <v>166</v>
      </c>
      <c r="C22" s="603"/>
      <c r="D22" s="604"/>
      <c r="E22" s="477" t="s">
        <v>1</v>
      </c>
      <c r="F22" s="482"/>
      <c r="G22" s="482"/>
      <c r="H22" s="482"/>
      <c r="I22" s="482"/>
      <c r="J22" s="482"/>
      <c r="K22" s="472"/>
      <c r="L22" s="477" t="s">
        <v>167</v>
      </c>
      <c r="M22" s="482"/>
      <c r="N22" s="482"/>
      <c r="O22" s="482"/>
      <c r="P22" s="472"/>
      <c r="Q22" s="611" t="s">
        <v>168</v>
      </c>
      <c r="R22" s="612"/>
      <c r="S22" s="612"/>
      <c r="T22" s="612"/>
      <c r="U22" s="612"/>
      <c r="V22" s="613"/>
      <c r="W22" s="617" t="s">
        <v>169</v>
      </c>
      <c r="X22" s="603"/>
      <c r="Y22" s="604"/>
      <c r="Z22" s="477" t="s">
        <v>1</v>
      </c>
      <c r="AA22" s="482"/>
      <c r="AB22" s="482"/>
      <c r="AC22" s="482"/>
      <c r="AD22" s="482"/>
      <c r="AE22" s="482"/>
      <c r="AF22" s="482"/>
      <c r="AG22" s="472"/>
      <c r="AH22" s="630" t="s">
        <v>170</v>
      </c>
      <c r="AI22" s="482"/>
      <c r="AJ22" s="482"/>
      <c r="AK22" s="482"/>
      <c r="AL22" s="472"/>
      <c r="AM22" s="630" t="s">
        <v>171</v>
      </c>
      <c r="AN22" s="631"/>
      <c r="AO22" s="631"/>
      <c r="AP22" s="631"/>
      <c r="AQ22" s="631"/>
      <c r="AR22" s="632"/>
      <c r="AS22" s="611" t="s">
        <v>168</v>
      </c>
      <c r="AT22" s="612"/>
      <c r="AU22" s="612"/>
      <c r="AV22" s="612"/>
      <c r="AW22" s="612"/>
      <c r="AX22" s="636"/>
      <c r="AY22" s="638"/>
      <c r="AZ22" s="639"/>
      <c r="BA22" s="639"/>
      <c r="BB22" s="639"/>
      <c r="BC22" s="639"/>
      <c r="BD22" s="639"/>
      <c r="BE22" s="639"/>
      <c r="BF22" s="639"/>
      <c r="BG22" s="639"/>
      <c r="BH22" s="639"/>
      <c r="BI22" s="639"/>
      <c r="BJ22" s="639"/>
      <c r="BK22" s="639"/>
      <c r="BL22" s="639"/>
      <c r="BM22" s="640"/>
      <c r="BN22" s="641"/>
      <c r="BO22" s="642"/>
      <c r="BP22" s="642"/>
      <c r="BQ22" s="642"/>
      <c r="BR22" s="642"/>
      <c r="BS22" s="642"/>
      <c r="BT22" s="642"/>
      <c r="BU22" s="643"/>
      <c r="BV22" s="641"/>
      <c r="BW22" s="642"/>
      <c r="BX22" s="642"/>
      <c r="BY22" s="642"/>
      <c r="BZ22" s="642"/>
      <c r="CA22" s="642"/>
      <c r="CB22" s="642"/>
      <c r="CC22" s="643"/>
      <c r="CD22" s="199"/>
      <c r="CE22" s="575"/>
      <c r="CF22" s="575"/>
      <c r="CG22" s="575"/>
      <c r="CH22" s="575"/>
      <c r="CI22" s="575"/>
      <c r="CJ22" s="575"/>
      <c r="CK22" s="575"/>
      <c r="CL22" s="575"/>
      <c r="CM22" s="575"/>
      <c r="CN22" s="575"/>
      <c r="CO22" s="575"/>
      <c r="CP22" s="575"/>
      <c r="CQ22" s="575"/>
      <c r="CR22" s="575"/>
      <c r="CS22" s="576"/>
      <c r="CT22" s="462"/>
      <c r="CU22" s="463"/>
      <c r="CV22" s="463"/>
      <c r="CW22" s="463"/>
      <c r="CX22" s="463"/>
      <c r="CY22" s="463"/>
      <c r="CZ22" s="463"/>
      <c r="DA22" s="464"/>
      <c r="DB22" s="462"/>
      <c r="DC22" s="463"/>
      <c r="DD22" s="463"/>
      <c r="DE22" s="463"/>
      <c r="DF22" s="463"/>
      <c r="DG22" s="463"/>
      <c r="DH22" s="463"/>
      <c r="DI22" s="464"/>
      <c r="DJ22" s="184"/>
      <c r="DK22" s="184"/>
      <c r="DL22" s="184"/>
      <c r="DM22" s="184"/>
      <c r="DN22" s="184"/>
      <c r="DO22" s="184"/>
    </row>
    <row r="23" spans="1:119" ht="18.75" customHeight="1">
      <c r="A23" s="185"/>
      <c r="B23" s="605"/>
      <c r="C23" s="606"/>
      <c r="D23" s="607"/>
      <c r="E23" s="451"/>
      <c r="F23" s="456"/>
      <c r="G23" s="456"/>
      <c r="H23" s="456"/>
      <c r="I23" s="456"/>
      <c r="J23" s="456"/>
      <c r="K23" s="445"/>
      <c r="L23" s="451"/>
      <c r="M23" s="456"/>
      <c r="N23" s="456"/>
      <c r="O23" s="456"/>
      <c r="P23" s="445"/>
      <c r="Q23" s="614"/>
      <c r="R23" s="615"/>
      <c r="S23" s="615"/>
      <c r="T23" s="615"/>
      <c r="U23" s="615"/>
      <c r="V23" s="616"/>
      <c r="W23" s="618"/>
      <c r="X23" s="606"/>
      <c r="Y23" s="607"/>
      <c r="Z23" s="451"/>
      <c r="AA23" s="456"/>
      <c r="AB23" s="456"/>
      <c r="AC23" s="456"/>
      <c r="AD23" s="456"/>
      <c r="AE23" s="456"/>
      <c r="AF23" s="456"/>
      <c r="AG23" s="445"/>
      <c r="AH23" s="451"/>
      <c r="AI23" s="456"/>
      <c r="AJ23" s="456"/>
      <c r="AK23" s="456"/>
      <c r="AL23" s="445"/>
      <c r="AM23" s="633"/>
      <c r="AN23" s="634"/>
      <c r="AO23" s="634"/>
      <c r="AP23" s="634"/>
      <c r="AQ23" s="634"/>
      <c r="AR23" s="635"/>
      <c r="AS23" s="614"/>
      <c r="AT23" s="615"/>
      <c r="AU23" s="615"/>
      <c r="AV23" s="615"/>
      <c r="AW23" s="615"/>
      <c r="AX23" s="637"/>
      <c r="AY23" s="425" t="s">
        <v>172</v>
      </c>
      <c r="AZ23" s="426"/>
      <c r="BA23" s="426"/>
      <c r="BB23" s="426"/>
      <c r="BC23" s="426"/>
      <c r="BD23" s="426"/>
      <c r="BE23" s="426"/>
      <c r="BF23" s="426"/>
      <c r="BG23" s="426"/>
      <c r="BH23" s="426"/>
      <c r="BI23" s="426"/>
      <c r="BJ23" s="426"/>
      <c r="BK23" s="426"/>
      <c r="BL23" s="426"/>
      <c r="BM23" s="427"/>
      <c r="BN23" s="465">
        <v>6357942</v>
      </c>
      <c r="BO23" s="466"/>
      <c r="BP23" s="466"/>
      <c r="BQ23" s="466"/>
      <c r="BR23" s="466"/>
      <c r="BS23" s="466"/>
      <c r="BT23" s="466"/>
      <c r="BU23" s="467"/>
      <c r="BV23" s="465">
        <v>6590034</v>
      </c>
      <c r="BW23" s="466"/>
      <c r="BX23" s="466"/>
      <c r="BY23" s="466"/>
      <c r="BZ23" s="466"/>
      <c r="CA23" s="466"/>
      <c r="CB23" s="466"/>
      <c r="CC23" s="467"/>
      <c r="CD23" s="199"/>
      <c r="CE23" s="575"/>
      <c r="CF23" s="575"/>
      <c r="CG23" s="575"/>
      <c r="CH23" s="575"/>
      <c r="CI23" s="575"/>
      <c r="CJ23" s="575"/>
      <c r="CK23" s="575"/>
      <c r="CL23" s="575"/>
      <c r="CM23" s="575"/>
      <c r="CN23" s="575"/>
      <c r="CO23" s="575"/>
      <c r="CP23" s="575"/>
      <c r="CQ23" s="575"/>
      <c r="CR23" s="575"/>
      <c r="CS23" s="576"/>
      <c r="CT23" s="462"/>
      <c r="CU23" s="463"/>
      <c r="CV23" s="463"/>
      <c r="CW23" s="463"/>
      <c r="CX23" s="463"/>
      <c r="CY23" s="463"/>
      <c r="CZ23" s="463"/>
      <c r="DA23" s="464"/>
      <c r="DB23" s="462"/>
      <c r="DC23" s="463"/>
      <c r="DD23" s="463"/>
      <c r="DE23" s="463"/>
      <c r="DF23" s="463"/>
      <c r="DG23" s="463"/>
      <c r="DH23" s="463"/>
      <c r="DI23" s="464"/>
      <c r="DJ23" s="184"/>
      <c r="DK23" s="184"/>
      <c r="DL23" s="184"/>
      <c r="DM23" s="184"/>
      <c r="DN23" s="184"/>
      <c r="DO23" s="184"/>
    </row>
    <row r="24" spans="1:119" ht="18.75" customHeight="1" thickBot="1">
      <c r="A24" s="185"/>
      <c r="B24" s="605"/>
      <c r="C24" s="606"/>
      <c r="D24" s="607"/>
      <c r="E24" s="515" t="s">
        <v>173</v>
      </c>
      <c r="F24" s="495"/>
      <c r="G24" s="495"/>
      <c r="H24" s="495"/>
      <c r="I24" s="495"/>
      <c r="J24" s="495"/>
      <c r="K24" s="496"/>
      <c r="L24" s="516">
        <v>1</v>
      </c>
      <c r="M24" s="517"/>
      <c r="N24" s="517"/>
      <c r="O24" s="517"/>
      <c r="P24" s="559"/>
      <c r="Q24" s="516">
        <v>7380</v>
      </c>
      <c r="R24" s="517"/>
      <c r="S24" s="517"/>
      <c r="T24" s="517"/>
      <c r="U24" s="517"/>
      <c r="V24" s="559"/>
      <c r="W24" s="618"/>
      <c r="X24" s="606"/>
      <c r="Y24" s="607"/>
      <c r="Z24" s="515" t="s">
        <v>174</v>
      </c>
      <c r="AA24" s="495"/>
      <c r="AB24" s="495"/>
      <c r="AC24" s="495"/>
      <c r="AD24" s="495"/>
      <c r="AE24" s="495"/>
      <c r="AF24" s="495"/>
      <c r="AG24" s="496"/>
      <c r="AH24" s="516">
        <v>92</v>
      </c>
      <c r="AI24" s="517"/>
      <c r="AJ24" s="517"/>
      <c r="AK24" s="517"/>
      <c r="AL24" s="559"/>
      <c r="AM24" s="516">
        <v>290812</v>
      </c>
      <c r="AN24" s="517"/>
      <c r="AO24" s="517"/>
      <c r="AP24" s="517"/>
      <c r="AQ24" s="517"/>
      <c r="AR24" s="559"/>
      <c r="AS24" s="516">
        <v>3161</v>
      </c>
      <c r="AT24" s="517"/>
      <c r="AU24" s="517"/>
      <c r="AV24" s="517"/>
      <c r="AW24" s="517"/>
      <c r="AX24" s="518"/>
      <c r="AY24" s="638" t="s">
        <v>175</v>
      </c>
      <c r="AZ24" s="639"/>
      <c r="BA24" s="639"/>
      <c r="BB24" s="639"/>
      <c r="BC24" s="639"/>
      <c r="BD24" s="639"/>
      <c r="BE24" s="639"/>
      <c r="BF24" s="639"/>
      <c r="BG24" s="639"/>
      <c r="BH24" s="639"/>
      <c r="BI24" s="639"/>
      <c r="BJ24" s="639"/>
      <c r="BK24" s="639"/>
      <c r="BL24" s="639"/>
      <c r="BM24" s="640"/>
      <c r="BN24" s="465">
        <v>6253055</v>
      </c>
      <c r="BO24" s="466"/>
      <c r="BP24" s="466"/>
      <c r="BQ24" s="466"/>
      <c r="BR24" s="466"/>
      <c r="BS24" s="466"/>
      <c r="BT24" s="466"/>
      <c r="BU24" s="467"/>
      <c r="BV24" s="465">
        <v>6465451</v>
      </c>
      <c r="BW24" s="466"/>
      <c r="BX24" s="466"/>
      <c r="BY24" s="466"/>
      <c r="BZ24" s="466"/>
      <c r="CA24" s="466"/>
      <c r="CB24" s="466"/>
      <c r="CC24" s="467"/>
      <c r="CD24" s="199"/>
      <c r="CE24" s="575"/>
      <c r="CF24" s="575"/>
      <c r="CG24" s="575"/>
      <c r="CH24" s="575"/>
      <c r="CI24" s="575"/>
      <c r="CJ24" s="575"/>
      <c r="CK24" s="575"/>
      <c r="CL24" s="575"/>
      <c r="CM24" s="575"/>
      <c r="CN24" s="575"/>
      <c r="CO24" s="575"/>
      <c r="CP24" s="575"/>
      <c r="CQ24" s="575"/>
      <c r="CR24" s="575"/>
      <c r="CS24" s="576"/>
      <c r="CT24" s="462"/>
      <c r="CU24" s="463"/>
      <c r="CV24" s="463"/>
      <c r="CW24" s="463"/>
      <c r="CX24" s="463"/>
      <c r="CY24" s="463"/>
      <c r="CZ24" s="463"/>
      <c r="DA24" s="464"/>
      <c r="DB24" s="462"/>
      <c r="DC24" s="463"/>
      <c r="DD24" s="463"/>
      <c r="DE24" s="463"/>
      <c r="DF24" s="463"/>
      <c r="DG24" s="463"/>
      <c r="DH24" s="463"/>
      <c r="DI24" s="464"/>
      <c r="DJ24" s="184"/>
      <c r="DK24" s="184"/>
      <c r="DL24" s="184"/>
      <c r="DM24" s="184"/>
      <c r="DN24" s="184"/>
      <c r="DO24" s="184"/>
    </row>
    <row r="25" spans="1:119" s="184" customFormat="1" ht="18.75" customHeight="1">
      <c r="A25" s="185"/>
      <c r="B25" s="605"/>
      <c r="C25" s="606"/>
      <c r="D25" s="607"/>
      <c r="E25" s="515" t="s">
        <v>176</v>
      </c>
      <c r="F25" s="495"/>
      <c r="G25" s="495"/>
      <c r="H25" s="495"/>
      <c r="I25" s="495"/>
      <c r="J25" s="495"/>
      <c r="K25" s="496"/>
      <c r="L25" s="516">
        <v>1</v>
      </c>
      <c r="M25" s="517"/>
      <c r="N25" s="517"/>
      <c r="O25" s="517"/>
      <c r="P25" s="559"/>
      <c r="Q25" s="516">
        <v>6033</v>
      </c>
      <c r="R25" s="517"/>
      <c r="S25" s="517"/>
      <c r="T25" s="517"/>
      <c r="U25" s="517"/>
      <c r="V25" s="559"/>
      <c r="W25" s="618"/>
      <c r="X25" s="606"/>
      <c r="Y25" s="607"/>
      <c r="Z25" s="515" t="s">
        <v>177</v>
      </c>
      <c r="AA25" s="495"/>
      <c r="AB25" s="495"/>
      <c r="AC25" s="495"/>
      <c r="AD25" s="495"/>
      <c r="AE25" s="495"/>
      <c r="AF25" s="495"/>
      <c r="AG25" s="496"/>
      <c r="AH25" s="516" t="s">
        <v>139</v>
      </c>
      <c r="AI25" s="517"/>
      <c r="AJ25" s="517"/>
      <c r="AK25" s="517"/>
      <c r="AL25" s="559"/>
      <c r="AM25" s="516" t="s">
        <v>139</v>
      </c>
      <c r="AN25" s="517"/>
      <c r="AO25" s="517"/>
      <c r="AP25" s="517"/>
      <c r="AQ25" s="517"/>
      <c r="AR25" s="559"/>
      <c r="AS25" s="516" t="s">
        <v>130</v>
      </c>
      <c r="AT25" s="517"/>
      <c r="AU25" s="517"/>
      <c r="AV25" s="517"/>
      <c r="AW25" s="517"/>
      <c r="AX25" s="518"/>
      <c r="AY25" s="425" t="s">
        <v>178</v>
      </c>
      <c r="AZ25" s="426"/>
      <c r="BA25" s="426"/>
      <c r="BB25" s="426"/>
      <c r="BC25" s="426"/>
      <c r="BD25" s="426"/>
      <c r="BE25" s="426"/>
      <c r="BF25" s="426"/>
      <c r="BG25" s="426"/>
      <c r="BH25" s="426"/>
      <c r="BI25" s="426"/>
      <c r="BJ25" s="426"/>
      <c r="BK25" s="426"/>
      <c r="BL25" s="426"/>
      <c r="BM25" s="427"/>
      <c r="BN25" s="428">
        <v>110961</v>
      </c>
      <c r="BO25" s="429"/>
      <c r="BP25" s="429"/>
      <c r="BQ25" s="429"/>
      <c r="BR25" s="429"/>
      <c r="BS25" s="429"/>
      <c r="BT25" s="429"/>
      <c r="BU25" s="430"/>
      <c r="BV25" s="428">
        <v>140767</v>
      </c>
      <c r="BW25" s="429"/>
      <c r="BX25" s="429"/>
      <c r="BY25" s="429"/>
      <c r="BZ25" s="429"/>
      <c r="CA25" s="429"/>
      <c r="CB25" s="429"/>
      <c r="CC25" s="430"/>
      <c r="CD25" s="199"/>
      <c r="CE25" s="575"/>
      <c r="CF25" s="575"/>
      <c r="CG25" s="575"/>
      <c r="CH25" s="575"/>
      <c r="CI25" s="575"/>
      <c r="CJ25" s="575"/>
      <c r="CK25" s="575"/>
      <c r="CL25" s="575"/>
      <c r="CM25" s="575"/>
      <c r="CN25" s="575"/>
      <c r="CO25" s="575"/>
      <c r="CP25" s="575"/>
      <c r="CQ25" s="575"/>
      <c r="CR25" s="575"/>
      <c r="CS25" s="576"/>
      <c r="CT25" s="462"/>
      <c r="CU25" s="463"/>
      <c r="CV25" s="463"/>
      <c r="CW25" s="463"/>
      <c r="CX25" s="463"/>
      <c r="CY25" s="463"/>
      <c r="CZ25" s="463"/>
      <c r="DA25" s="464"/>
      <c r="DB25" s="462"/>
      <c r="DC25" s="463"/>
      <c r="DD25" s="463"/>
      <c r="DE25" s="463"/>
      <c r="DF25" s="463"/>
      <c r="DG25" s="463"/>
      <c r="DH25" s="463"/>
      <c r="DI25" s="464"/>
    </row>
    <row r="26" spans="1:119" s="184" customFormat="1" ht="18.75" customHeight="1">
      <c r="A26" s="185"/>
      <c r="B26" s="605"/>
      <c r="C26" s="606"/>
      <c r="D26" s="607"/>
      <c r="E26" s="515" t="s">
        <v>179</v>
      </c>
      <c r="F26" s="495"/>
      <c r="G26" s="495"/>
      <c r="H26" s="495"/>
      <c r="I26" s="495"/>
      <c r="J26" s="495"/>
      <c r="K26" s="496"/>
      <c r="L26" s="516">
        <v>1</v>
      </c>
      <c r="M26" s="517"/>
      <c r="N26" s="517"/>
      <c r="O26" s="517"/>
      <c r="P26" s="559"/>
      <c r="Q26" s="516">
        <v>5578</v>
      </c>
      <c r="R26" s="517"/>
      <c r="S26" s="517"/>
      <c r="T26" s="517"/>
      <c r="U26" s="517"/>
      <c r="V26" s="559"/>
      <c r="W26" s="618"/>
      <c r="X26" s="606"/>
      <c r="Y26" s="607"/>
      <c r="Z26" s="515" t="s">
        <v>180</v>
      </c>
      <c r="AA26" s="628"/>
      <c r="AB26" s="628"/>
      <c r="AC26" s="628"/>
      <c r="AD26" s="628"/>
      <c r="AE26" s="628"/>
      <c r="AF26" s="628"/>
      <c r="AG26" s="629"/>
      <c r="AH26" s="516">
        <v>7</v>
      </c>
      <c r="AI26" s="517"/>
      <c r="AJ26" s="517"/>
      <c r="AK26" s="517"/>
      <c r="AL26" s="559"/>
      <c r="AM26" s="516">
        <v>22813</v>
      </c>
      <c r="AN26" s="517"/>
      <c r="AO26" s="517"/>
      <c r="AP26" s="517"/>
      <c r="AQ26" s="517"/>
      <c r="AR26" s="559"/>
      <c r="AS26" s="516">
        <v>3259</v>
      </c>
      <c r="AT26" s="517"/>
      <c r="AU26" s="517"/>
      <c r="AV26" s="517"/>
      <c r="AW26" s="517"/>
      <c r="AX26" s="518"/>
      <c r="AY26" s="468" t="s">
        <v>181</v>
      </c>
      <c r="AZ26" s="469"/>
      <c r="BA26" s="469"/>
      <c r="BB26" s="469"/>
      <c r="BC26" s="469"/>
      <c r="BD26" s="469"/>
      <c r="BE26" s="469"/>
      <c r="BF26" s="469"/>
      <c r="BG26" s="469"/>
      <c r="BH26" s="469"/>
      <c r="BI26" s="469"/>
      <c r="BJ26" s="469"/>
      <c r="BK26" s="469"/>
      <c r="BL26" s="469"/>
      <c r="BM26" s="470"/>
      <c r="BN26" s="465" t="s">
        <v>139</v>
      </c>
      <c r="BO26" s="466"/>
      <c r="BP26" s="466"/>
      <c r="BQ26" s="466"/>
      <c r="BR26" s="466"/>
      <c r="BS26" s="466"/>
      <c r="BT26" s="466"/>
      <c r="BU26" s="467"/>
      <c r="BV26" s="465" t="s">
        <v>139</v>
      </c>
      <c r="BW26" s="466"/>
      <c r="BX26" s="466"/>
      <c r="BY26" s="466"/>
      <c r="BZ26" s="466"/>
      <c r="CA26" s="466"/>
      <c r="CB26" s="466"/>
      <c r="CC26" s="467"/>
      <c r="CD26" s="199"/>
      <c r="CE26" s="575"/>
      <c r="CF26" s="575"/>
      <c r="CG26" s="575"/>
      <c r="CH26" s="575"/>
      <c r="CI26" s="575"/>
      <c r="CJ26" s="575"/>
      <c r="CK26" s="575"/>
      <c r="CL26" s="575"/>
      <c r="CM26" s="575"/>
      <c r="CN26" s="575"/>
      <c r="CO26" s="575"/>
      <c r="CP26" s="575"/>
      <c r="CQ26" s="575"/>
      <c r="CR26" s="575"/>
      <c r="CS26" s="576"/>
      <c r="CT26" s="462"/>
      <c r="CU26" s="463"/>
      <c r="CV26" s="463"/>
      <c r="CW26" s="463"/>
      <c r="CX26" s="463"/>
      <c r="CY26" s="463"/>
      <c r="CZ26" s="463"/>
      <c r="DA26" s="464"/>
      <c r="DB26" s="462"/>
      <c r="DC26" s="463"/>
      <c r="DD26" s="463"/>
      <c r="DE26" s="463"/>
      <c r="DF26" s="463"/>
      <c r="DG26" s="463"/>
      <c r="DH26" s="463"/>
      <c r="DI26" s="464"/>
    </row>
    <row r="27" spans="1:119" ht="18.75" customHeight="1" thickBot="1">
      <c r="A27" s="185"/>
      <c r="B27" s="605"/>
      <c r="C27" s="606"/>
      <c r="D27" s="607"/>
      <c r="E27" s="515" t="s">
        <v>182</v>
      </c>
      <c r="F27" s="495"/>
      <c r="G27" s="495"/>
      <c r="H27" s="495"/>
      <c r="I27" s="495"/>
      <c r="J27" s="495"/>
      <c r="K27" s="496"/>
      <c r="L27" s="516">
        <v>1</v>
      </c>
      <c r="M27" s="517"/>
      <c r="N27" s="517"/>
      <c r="O27" s="517"/>
      <c r="P27" s="559"/>
      <c r="Q27" s="516">
        <v>3100</v>
      </c>
      <c r="R27" s="517"/>
      <c r="S27" s="517"/>
      <c r="T27" s="517"/>
      <c r="U27" s="517"/>
      <c r="V27" s="559"/>
      <c r="W27" s="618"/>
      <c r="X27" s="606"/>
      <c r="Y27" s="607"/>
      <c r="Z27" s="515" t="s">
        <v>183</v>
      </c>
      <c r="AA27" s="495"/>
      <c r="AB27" s="495"/>
      <c r="AC27" s="495"/>
      <c r="AD27" s="495"/>
      <c r="AE27" s="495"/>
      <c r="AF27" s="495"/>
      <c r="AG27" s="496"/>
      <c r="AH27" s="516">
        <v>1</v>
      </c>
      <c r="AI27" s="517"/>
      <c r="AJ27" s="517"/>
      <c r="AK27" s="517"/>
      <c r="AL27" s="559"/>
      <c r="AM27" s="516" t="s">
        <v>184</v>
      </c>
      <c r="AN27" s="517"/>
      <c r="AO27" s="517"/>
      <c r="AP27" s="517"/>
      <c r="AQ27" s="517"/>
      <c r="AR27" s="559"/>
      <c r="AS27" s="516" t="s">
        <v>184</v>
      </c>
      <c r="AT27" s="517"/>
      <c r="AU27" s="517"/>
      <c r="AV27" s="517"/>
      <c r="AW27" s="517"/>
      <c r="AX27" s="518"/>
      <c r="AY27" s="560" t="s">
        <v>185</v>
      </c>
      <c r="AZ27" s="561"/>
      <c r="BA27" s="561"/>
      <c r="BB27" s="561"/>
      <c r="BC27" s="561"/>
      <c r="BD27" s="561"/>
      <c r="BE27" s="561"/>
      <c r="BF27" s="561"/>
      <c r="BG27" s="561"/>
      <c r="BH27" s="561"/>
      <c r="BI27" s="561"/>
      <c r="BJ27" s="561"/>
      <c r="BK27" s="561"/>
      <c r="BL27" s="561"/>
      <c r="BM27" s="562"/>
      <c r="BN27" s="641">
        <v>128363</v>
      </c>
      <c r="BO27" s="642"/>
      <c r="BP27" s="642"/>
      <c r="BQ27" s="642"/>
      <c r="BR27" s="642"/>
      <c r="BS27" s="642"/>
      <c r="BT27" s="642"/>
      <c r="BU27" s="643"/>
      <c r="BV27" s="641">
        <v>128325</v>
      </c>
      <c r="BW27" s="642"/>
      <c r="BX27" s="642"/>
      <c r="BY27" s="642"/>
      <c r="BZ27" s="642"/>
      <c r="CA27" s="642"/>
      <c r="CB27" s="642"/>
      <c r="CC27" s="643"/>
      <c r="CD27" s="201"/>
      <c r="CE27" s="575"/>
      <c r="CF27" s="575"/>
      <c r="CG27" s="575"/>
      <c r="CH27" s="575"/>
      <c r="CI27" s="575"/>
      <c r="CJ27" s="575"/>
      <c r="CK27" s="575"/>
      <c r="CL27" s="575"/>
      <c r="CM27" s="575"/>
      <c r="CN27" s="575"/>
      <c r="CO27" s="575"/>
      <c r="CP27" s="575"/>
      <c r="CQ27" s="575"/>
      <c r="CR27" s="575"/>
      <c r="CS27" s="576"/>
      <c r="CT27" s="462"/>
      <c r="CU27" s="463"/>
      <c r="CV27" s="463"/>
      <c r="CW27" s="463"/>
      <c r="CX27" s="463"/>
      <c r="CY27" s="463"/>
      <c r="CZ27" s="463"/>
      <c r="DA27" s="464"/>
      <c r="DB27" s="462"/>
      <c r="DC27" s="463"/>
      <c r="DD27" s="463"/>
      <c r="DE27" s="463"/>
      <c r="DF27" s="463"/>
      <c r="DG27" s="463"/>
      <c r="DH27" s="463"/>
      <c r="DI27" s="464"/>
      <c r="DJ27" s="184"/>
      <c r="DK27" s="184"/>
      <c r="DL27" s="184"/>
      <c r="DM27" s="184"/>
      <c r="DN27" s="184"/>
      <c r="DO27" s="184"/>
    </row>
    <row r="28" spans="1:119" ht="18.75" customHeight="1">
      <c r="A28" s="185"/>
      <c r="B28" s="605"/>
      <c r="C28" s="606"/>
      <c r="D28" s="607"/>
      <c r="E28" s="515" t="s">
        <v>186</v>
      </c>
      <c r="F28" s="495"/>
      <c r="G28" s="495"/>
      <c r="H28" s="495"/>
      <c r="I28" s="495"/>
      <c r="J28" s="495"/>
      <c r="K28" s="496"/>
      <c r="L28" s="516">
        <v>1</v>
      </c>
      <c r="M28" s="517"/>
      <c r="N28" s="517"/>
      <c r="O28" s="517"/>
      <c r="P28" s="559"/>
      <c r="Q28" s="516">
        <v>2500</v>
      </c>
      <c r="R28" s="517"/>
      <c r="S28" s="517"/>
      <c r="T28" s="517"/>
      <c r="U28" s="517"/>
      <c r="V28" s="559"/>
      <c r="W28" s="618"/>
      <c r="X28" s="606"/>
      <c r="Y28" s="607"/>
      <c r="Z28" s="515" t="s">
        <v>187</v>
      </c>
      <c r="AA28" s="495"/>
      <c r="AB28" s="495"/>
      <c r="AC28" s="495"/>
      <c r="AD28" s="495"/>
      <c r="AE28" s="495"/>
      <c r="AF28" s="495"/>
      <c r="AG28" s="496"/>
      <c r="AH28" s="516" t="s">
        <v>139</v>
      </c>
      <c r="AI28" s="517"/>
      <c r="AJ28" s="517"/>
      <c r="AK28" s="517"/>
      <c r="AL28" s="559"/>
      <c r="AM28" s="516" t="s">
        <v>139</v>
      </c>
      <c r="AN28" s="517"/>
      <c r="AO28" s="517"/>
      <c r="AP28" s="517"/>
      <c r="AQ28" s="517"/>
      <c r="AR28" s="559"/>
      <c r="AS28" s="516" t="s">
        <v>129</v>
      </c>
      <c r="AT28" s="517"/>
      <c r="AU28" s="517"/>
      <c r="AV28" s="517"/>
      <c r="AW28" s="517"/>
      <c r="AX28" s="518"/>
      <c r="AY28" s="644" t="s">
        <v>188</v>
      </c>
      <c r="AZ28" s="645"/>
      <c r="BA28" s="645"/>
      <c r="BB28" s="646"/>
      <c r="BC28" s="425" t="s">
        <v>48</v>
      </c>
      <c r="BD28" s="426"/>
      <c r="BE28" s="426"/>
      <c r="BF28" s="426"/>
      <c r="BG28" s="426"/>
      <c r="BH28" s="426"/>
      <c r="BI28" s="426"/>
      <c r="BJ28" s="426"/>
      <c r="BK28" s="426"/>
      <c r="BL28" s="426"/>
      <c r="BM28" s="427"/>
      <c r="BN28" s="428">
        <v>1327987</v>
      </c>
      <c r="BO28" s="429"/>
      <c r="BP28" s="429"/>
      <c r="BQ28" s="429"/>
      <c r="BR28" s="429"/>
      <c r="BS28" s="429"/>
      <c r="BT28" s="429"/>
      <c r="BU28" s="430"/>
      <c r="BV28" s="428">
        <v>1327597</v>
      </c>
      <c r="BW28" s="429"/>
      <c r="BX28" s="429"/>
      <c r="BY28" s="429"/>
      <c r="BZ28" s="429"/>
      <c r="CA28" s="429"/>
      <c r="CB28" s="429"/>
      <c r="CC28" s="430"/>
      <c r="CD28" s="199"/>
      <c r="CE28" s="575"/>
      <c r="CF28" s="575"/>
      <c r="CG28" s="575"/>
      <c r="CH28" s="575"/>
      <c r="CI28" s="575"/>
      <c r="CJ28" s="575"/>
      <c r="CK28" s="575"/>
      <c r="CL28" s="575"/>
      <c r="CM28" s="575"/>
      <c r="CN28" s="575"/>
      <c r="CO28" s="575"/>
      <c r="CP28" s="575"/>
      <c r="CQ28" s="575"/>
      <c r="CR28" s="575"/>
      <c r="CS28" s="576"/>
      <c r="CT28" s="462"/>
      <c r="CU28" s="463"/>
      <c r="CV28" s="463"/>
      <c r="CW28" s="463"/>
      <c r="CX28" s="463"/>
      <c r="CY28" s="463"/>
      <c r="CZ28" s="463"/>
      <c r="DA28" s="464"/>
      <c r="DB28" s="462"/>
      <c r="DC28" s="463"/>
      <c r="DD28" s="463"/>
      <c r="DE28" s="463"/>
      <c r="DF28" s="463"/>
      <c r="DG28" s="463"/>
      <c r="DH28" s="463"/>
      <c r="DI28" s="464"/>
      <c r="DJ28" s="184"/>
      <c r="DK28" s="184"/>
      <c r="DL28" s="184"/>
      <c r="DM28" s="184"/>
      <c r="DN28" s="184"/>
      <c r="DO28" s="184"/>
    </row>
    <row r="29" spans="1:119" ht="18.75" customHeight="1">
      <c r="A29" s="185"/>
      <c r="B29" s="605"/>
      <c r="C29" s="606"/>
      <c r="D29" s="607"/>
      <c r="E29" s="515" t="s">
        <v>189</v>
      </c>
      <c r="F29" s="495"/>
      <c r="G29" s="495"/>
      <c r="H29" s="495"/>
      <c r="I29" s="495"/>
      <c r="J29" s="495"/>
      <c r="K29" s="496"/>
      <c r="L29" s="516">
        <v>10</v>
      </c>
      <c r="M29" s="517"/>
      <c r="N29" s="517"/>
      <c r="O29" s="517"/>
      <c r="P29" s="559"/>
      <c r="Q29" s="516">
        <v>2350</v>
      </c>
      <c r="R29" s="517"/>
      <c r="S29" s="517"/>
      <c r="T29" s="517"/>
      <c r="U29" s="517"/>
      <c r="V29" s="559"/>
      <c r="W29" s="619"/>
      <c r="X29" s="620"/>
      <c r="Y29" s="621"/>
      <c r="Z29" s="515" t="s">
        <v>190</v>
      </c>
      <c r="AA29" s="495"/>
      <c r="AB29" s="495"/>
      <c r="AC29" s="495"/>
      <c r="AD29" s="495"/>
      <c r="AE29" s="495"/>
      <c r="AF29" s="495"/>
      <c r="AG29" s="496"/>
      <c r="AH29" s="516">
        <v>93</v>
      </c>
      <c r="AI29" s="517"/>
      <c r="AJ29" s="517"/>
      <c r="AK29" s="517"/>
      <c r="AL29" s="559"/>
      <c r="AM29" s="516">
        <v>294960</v>
      </c>
      <c r="AN29" s="517"/>
      <c r="AO29" s="517"/>
      <c r="AP29" s="517"/>
      <c r="AQ29" s="517"/>
      <c r="AR29" s="559"/>
      <c r="AS29" s="516">
        <v>3172</v>
      </c>
      <c r="AT29" s="517"/>
      <c r="AU29" s="517"/>
      <c r="AV29" s="517"/>
      <c r="AW29" s="517"/>
      <c r="AX29" s="518"/>
      <c r="AY29" s="647"/>
      <c r="AZ29" s="648"/>
      <c r="BA29" s="648"/>
      <c r="BB29" s="649"/>
      <c r="BC29" s="499" t="s">
        <v>191</v>
      </c>
      <c r="BD29" s="500"/>
      <c r="BE29" s="500"/>
      <c r="BF29" s="500"/>
      <c r="BG29" s="500"/>
      <c r="BH29" s="500"/>
      <c r="BI29" s="500"/>
      <c r="BJ29" s="500"/>
      <c r="BK29" s="500"/>
      <c r="BL29" s="500"/>
      <c r="BM29" s="501"/>
      <c r="BN29" s="465">
        <v>868630</v>
      </c>
      <c r="BO29" s="466"/>
      <c r="BP29" s="466"/>
      <c r="BQ29" s="466"/>
      <c r="BR29" s="466"/>
      <c r="BS29" s="466"/>
      <c r="BT29" s="466"/>
      <c r="BU29" s="467"/>
      <c r="BV29" s="465">
        <v>860699</v>
      </c>
      <c r="BW29" s="466"/>
      <c r="BX29" s="466"/>
      <c r="BY29" s="466"/>
      <c r="BZ29" s="466"/>
      <c r="CA29" s="466"/>
      <c r="CB29" s="466"/>
      <c r="CC29" s="467"/>
      <c r="CD29" s="201"/>
      <c r="CE29" s="575"/>
      <c r="CF29" s="575"/>
      <c r="CG29" s="575"/>
      <c r="CH29" s="575"/>
      <c r="CI29" s="575"/>
      <c r="CJ29" s="575"/>
      <c r="CK29" s="575"/>
      <c r="CL29" s="575"/>
      <c r="CM29" s="575"/>
      <c r="CN29" s="575"/>
      <c r="CO29" s="575"/>
      <c r="CP29" s="575"/>
      <c r="CQ29" s="575"/>
      <c r="CR29" s="575"/>
      <c r="CS29" s="576"/>
      <c r="CT29" s="462"/>
      <c r="CU29" s="463"/>
      <c r="CV29" s="463"/>
      <c r="CW29" s="463"/>
      <c r="CX29" s="463"/>
      <c r="CY29" s="463"/>
      <c r="CZ29" s="463"/>
      <c r="DA29" s="464"/>
      <c r="DB29" s="462"/>
      <c r="DC29" s="463"/>
      <c r="DD29" s="463"/>
      <c r="DE29" s="463"/>
      <c r="DF29" s="463"/>
      <c r="DG29" s="463"/>
      <c r="DH29" s="463"/>
      <c r="DI29" s="464"/>
      <c r="DJ29" s="184"/>
      <c r="DK29" s="184"/>
      <c r="DL29" s="184"/>
      <c r="DM29" s="184"/>
      <c r="DN29" s="184"/>
      <c r="DO29" s="184"/>
    </row>
    <row r="30" spans="1:119" ht="18.75" customHeight="1" thickBot="1">
      <c r="A30" s="185"/>
      <c r="B30" s="608"/>
      <c r="C30" s="609"/>
      <c r="D30" s="610"/>
      <c r="E30" s="519"/>
      <c r="F30" s="520"/>
      <c r="G30" s="520"/>
      <c r="H30" s="520"/>
      <c r="I30" s="520"/>
      <c r="J30" s="520"/>
      <c r="K30" s="521"/>
      <c r="L30" s="622"/>
      <c r="M30" s="623"/>
      <c r="N30" s="623"/>
      <c r="O30" s="623"/>
      <c r="P30" s="624"/>
      <c r="Q30" s="622"/>
      <c r="R30" s="623"/>
      <c r="S30" s="623"/>
      <c r="T30" s="623"/>
      <c r="U30" s="623"/>
      <c r="V30" s="624"/>
      <c r="W30" s="625" t="s">
        <v>192</v>
      </c>
      <c r="X30" s="626"/>
      <c r="Y30" s="626"/>
      <c r="Z30" s="626"/>
      <c r="AA30" s="626"/>
      <c r="AB30" s="626"/>
      <c r="AC30" s="626"/>
      <c r="AD30" s="626"/>
      <c r="AE30" s="626"/>
      <c r="AF30" s="626"/>
      <c r="AG30" s="627"/>
      <c r="AH30" s="584">
        <v>99.6</v>
      </c>
      <c r="AI30" s="585"/>
      <c r="AJ30" s="585"/>
      <c r="AK30" s="585"/>
      <c r="AL30" s="585"/>
      <c r="AM30" s="585"/>
      <c r="AN30" s="585"/>
      <c r="AO30" s="585"/>
      <c r="AP30" s="585"/>
      <c r="AQ30" s="585"/>
      <c r="AR30" s="585"/>
      <c r="AS30" s="585"/>
      <c r="AT30" s="585"/>
      <c r="AU30" s="585"/>
      <c r="AV30" s="585"/>
      <c r="AW30" s="585"/>
      <c r="AX30" s="587"/>
      <c r="AY30" s="650"/>
      <c r="AZ30" s="651"/>
      <c r="BA30" s="651"/>
      <c r="BB30" s="652"/>
      <c r="BC30" s="638" t="s">
        <v>50</v>
      </c>
      <c r="BD30" s="639"/>
      <c r="BE30" s="639"/>
      <c r="BF30" s="639"/>
      <c r="BG30" s="639"/>
      <c r="BH30" s="639"/>
      <c r="BI30" s="639"/>
      <c r="BJ30" s="639"/>
      <c r="BK30" s="639"/>
      <c r="BL30" s="639"/>
      <c r="BM30" s="640"/>
      <c r="BN30" s="641">
        <v>561286</v>
      </c>
      <c r="BO30" s="642"/>
      <c r="BP30" s="642"/>
      <c r="BQ30" s="642"/>
      <c r="BR30" s="642"/>
      <c r="BS30" s="642"/>
      <c r="BT30" s="642"/>
      <c r="BU30" s="643"/>
      <c r="BV30" s="641">
        <v>628395</v>
      </c>
      <c r="BW30" s="642"/>
      <c r="BX30" s="642"/>
      <c r="BY30" s="642"/>
      <c r="BZ30" s="642"/>
      <c r="CA30" s="642"/>
      <c r="CB30" s="642"/>
      <c r="CC30" s="643"/>
      <c r="CD30" s="202"/>
      <c r="CE30" s="203"/>
      <c r="CF30" s="203"/>
      <c r="CG30" s="203"/>
      <c r="CH30" s="203"/>
      <c r="CI30" s="203"/>
      <c r="CJ30" s="203"/>
      <c r="CK30" s="203"/>
      <c r="CL30" s="203"/>
      <c r="CM30" s="203"/>
      <c r="CN30" s="203"/>
      <c r="CO30" s="203"/>
      <c r="CP30" s="203"/>
      <c r="CQ30" s="203"/>
      <c r="CR30" s="203"/>
      <c r="CS30" s="204"/>
      <c r="CT30" s="205"/>
      <c r="CU30" s="206"/>
      <c r="CV30" s="206"/>
      <c r="CW30" s="206"/>
      <c r="CX30" s="206"/>
      <c r="CY30" s="206"/>
      <c r="CZ30" s="206"/>
      <c r="DA30" s="207"/>
      <c r="DB30" s="205"/>
      <c r="DC30" s="206"/>
      <c r="DD30" s="206"/>
      <c r="DE30" s="206"/>
      <c r="DF30" s="206"/>
      <c r="DG30" s="206"/>
      <c r="DH30" s="206"/>
      <c r="DI30" s="207"/>
      <c r="DJ30" s="184"/>
      <c r="DK30" s="184"/>
      <c r="DL30" s="184"/>
      <c r="DM30" s="184"/>
      <c r="DN30" s="184"/>
      <c r="DO30" s="184"/>
    </row>
    <row r="31" spans="1:119" ht="13.5" customHeight="1">
      <c r="A31" s="185"/>
      <c r="B31" s="208"/>
      <c r="C31" s="209"/>
      <c r="D31" s="209"/>
      <c r="E31" s="209"/>
      <c r="F31" s="209"/>
      <c r="G31" s="209"/>
      <c r="H31" s="209"/>
      <c r="I31" s="209"/>
      <c r="J31" s="209"/>
      <c r="K31" s="209"/>
      <c r="L31" s="209"/>
      <c r="M31" s="209"/>
      <c r="N31" s="209"/>
      <c r="O31" s="209"/>
      <c r="P31" s="209"/>
      <c r="Q31" s="209"/>
      <c r="R31" s="209"/>
      <c r="S31" s="209"/>
      <c r="T31" s="209"/>
      <c r="U31" s="209"/>
      <c r="V31" s="209"/>
      <c r="W31" s="209"/>
      <c r="X31" s="209"/>
      <c r="Y31" s="209"/>
      <c r="Z31" s="209"/>
      <c r="AA31" s="209"/>
      <c r="AB31" s="209"/>
      <c r="AC31" s="209"/>
      <c r="AD31" s="209"/>
      <c r="AE31" s="209"/>
      <c r="AF31" s="209"/>
      <c r="AG31" s="209"/>
      <c r="AH31" s="209"/>
      <c r="AI31" s="209"/>
      <c r="AJ31" s="209"/>
      <c r="AK31" s="209"/>
      <c r="AL31" s="209"/>
      <c r="AM31" s="209"/>
      <c r="AN31" s="209"/>
      <c r="AO31" s="209"/>
      <c r="AP31" s="209"/>
      <c r="AQ31" s="209"/>
      <c r="AR31" s="209"/>
      <c r="AS31" s="209"/>
      <c r="AT31" s="209"/>
      <c r="AU31" s="209"/>
      <c r="AV31" s="209"/>
      <c r="AW31" s="209"/>
      <c r="AX31" s="209"/>
      <c r="AY31" s="209"/>
      <c r="AZ31" s="209"/>
      <c r="BA31" s="209"/>
      <c r="BB31" s="209"/>
      <c r="BC31" s="209"/>
      <c r="BD31" s="209"/>
      <c r="BE31" s="209"/>
      <c r="BF31" s="209"/>
      <c r="BG31" s="209"/>
      <c r="BH31" s="209"/>
      <c r="BI31" s="209"/>
      <c r="BJ31" s="209"/>
      <c r="BK31" s="209"/>
      <c r="BL31" s="209"/>
      <c r="BM31" s="209"/>
      <c r="BN31" s="209"/>
      <c r="BO31" s="209"/>
      <c r="BP31" s="209"/>
      <c r="BQ31" s="209"/>
      <c r="BR31" s="209"/>
      <c r="BS31" s="209"/>
      <c r="BT31" s="209"/>
      <c r="BU31" s="209"/>
      <c r="BV31" s="209"/>
      <c r="BW31" s="209"/>
      <c r="BX31" s="209"/>
      <c r="BY31" s="209"/>
      <c r="BZ31" s="209"/>
      <c r="CA31" s="209"/>
      <c r="CB31" s="209"/>
      <c r="CC31" s="209"/>
      <c r="CD31" s="209"/>
      <c r="CE31" s="209"/>
      <c r="CF31" s="209"/>
      <c r="CG31" s="209"/>
      <c r="CH31" s="209"/>
      <c r="CI31" s="209"/>
      <c r="CJ31" s="209"/>
      <c r="CK31" s="209"/>
      <c r="CL31" s="209"/>
      <c r="CM31" s="209"/>
      <c r="CN31" s="209"/>
      <c r="CO31" s="209"/>
      <c r="CP31" s="209"/>
      <c r="CQ31" s="209"/>
      <c r="CR31" s="209"/>
      <c r="CS31" s="209"/>
      <c r="CT31" s="209"/>
      <c r="CU31" s="209"/>
      <c r="CV31" s="209"/>
      <c r="CW31" s="209"/>
      <c r="CX31" s="209"/>
      <c r="CY31" s="209"/>
      <c r="CZ31" s="209"/>
      <c r="DA31" s="209"/>
      <c r="DB31" s="209"/>
      <c r="DC31" s="209"/>
      <c r="DD31" s="209"/>
      <c r="DE31" s="209"/>
      <c r="DF31" s="209"/>
      <c r="DG31" s="209"/>
      <c r="DH31" s="209"/>
      <c r="DI31" s="210"/>
      <c r="DJ31" s="184"/>
      <c r="DK31" s="184"/>
      <c r="DL31" s="184"/>
      <c r="DM31" s="184"/>
      <c r="DN31" s="184"/>
      <c r="DO31" s="184"/>
    </row>
    <row r="32" spans="1:119" ht="13.5" customHeight="1">
      <c r="A32" s="185"/>
      <c r="B32" s="211"/>
      <c r="C32" s="212" t="s">
        <v>193</v>
      </c>
      <c r="D32" s="212"/>
      <c r="E32" s="212"/>
      <c r="F32" s="209"/>
      <c r="G32" s="209"/>
      <c r="H32" s="209"/>
      <c r="I32" s="209"/>
      <c r="J32" s="209"/>
      <c r="K32" s="209"/>
      <c r="L32" s="209"/>
      <c r="M32" s="209"/>
      <c r="N32" s="209"/>
      <c r="O32" s="209"/>
      <c r="P32" s="209"/>
      <c r="Q32" s="209"/>
      <c r="R32" s="209"/>
      <c r="S32" s="209"/>
      <c r="T32" s="209"/>
      <c r="U32" s="209" t="s">
        <v>194</v>
      </c>
      <c r="V32" s="209"/>
      <c r="W32" s="209"/>
      <c r="X32" s="209"/>
      <c r="Y32" s="209"/>
      <c r="Z32" s="209"/>
      <c r="AA32" s="209"/>
      <c r="AB32" s="209"/>
      <c r="AC32" s="209"/>
      <c r="AD32" s="209"/>
      <c r="AE32" s="209"/>
      <c r="AF32" s="209"/>
      <c r="AG32" s="209"/>
      <c r="AH32" s="209"/>
      <c r="AI32" s="209"/>
      <c r="AJ32" s="209"/>
      <c r="AK32" s="209"/>
      <c r="AL32" s="209"/>
      <c r="AM32" s="213" t="s">
        <v>195</v>
      </c>
      <c r="AN32" s="209"/>
      <c r="AO32" s="209"/>
      <c r="AP32" s="209"/>
      <c r="AQ32" s="209"/>
      <c r="AR32" s="209"/>
      <c r="AS32" s="213"/>
      <c r="AT32" s="213"/>
      <c r="AU32" s="213"/>
      <c r="AV32" s="213"/>
      <c r="AW32" s="213"/>
      <c r="AX32" s="213"/>
      <c r="AY32" s="213"/>
      <c r="AZ32" s="213"/>
      <c r="BA32" s="213"/>
      <c r="BB32" s="209"/>
      <c r="BC32" s="213"/>
      <c r="BD32" s="209"/>
      <c r="BE32" s="213" t="s">
        <v>196</v>
      </c>
      <c r="BF32" s="209"/>
      <c r="BG32" s="209"/>
      <c r="BH32" s="209"/>
      <c r="BI32" s="209"/>
      <c r="BJ32" s="213"/>
      <c r="BK32" s="213"/>
      <c r="BL32" s="213"/>
      <c r="BM32" s="213"/>
      <c r="BN32" s="213"/>
      <c r="BO32" s="213"/>
      <c r="BP32" s="213"/>
      <c r="BQ32" s="213"/>
      <c r="BR32" s="209"/>
      <c r="BS32" s="209"/>
      <c r="BT32" s="209"/>
      <c r="BU32" s="209"/>
      <c r="BV32" s="209"/>
      <c r="BW32" s="209" t="s">
        <v>197</v>
      </c>
      <c r="BX32" s="209"/>
      <c r="BY32" s="209"/>
      <c r="BZ32" s="209"/>
      <c r="CA32" s="209"/>
      <c r="CB32" s="213"/>
      <c r="CC32" s="213"/>
      <c r="CD32" s="213"/>
      <c r="CE32" s="213"/>
      <c r="CF32" s="213"/>
      <c r="CG32" s="213"/>
      <c r="CH32" s="213"/>
      <c r="CI32" s="213"/>
      <c r="CJ32" s="213"/>
      <c r="CK32" s="213"/>
      <c r="CL32" s="213"/>
      <c r="CM32" s="213"/>
      <c r="CN32" s="213"/>
      <c r="CO32" s="213" t="s">
        <v>198</v>
      </c>
      <c r="CP32" s="213"/>
      <c r="CQ32" s="213"/>
      <c r="CR32" s="213"/>
      <c r="CS32" s="213"/>
      <c r="CT32" s="213"/>
      <c r="CU32" s="213"/>
      <c r="CV32" s="213"/>
      <c r="CW32" s="213"/>
      <c r="CX32" s="213"/>
      <c r="CY32" s="213"/>
      <c r="CZ32" s="213"/>
      <c r="DA32" s="213"/>
      <c r="DB32" s="213"/>
      <c r="DC32" s="213"/>
      <c r="DD32" s="213"/>
      <c r="DE32" s="213"/>
      <c r="DF32" s="213"/>
      <c r="DG32" s="213"/>
      <c r="DH32" s="213"/>
      <c r="DI32" s="210"/>
      <c r="DJ32" s="184"/>
      <c r="DK32" s="184"/>
      <c r="DL32" s="184"/>
      <c r="DM32" s="184"/>
      <c r="DN32" s="184"/>
      <c r="DO32" s="184"/>
    </row>
    <row r="33" spans="1:119" ht="13.5" customHeight="1">
      <c r="A33" s="185"/>
      <c r="B33" s="211"/>
      <c r="C33" s="489" t="s">
        <v>199</v>
      </c>
      <c r="D33" s="489"/>
      <c r="E33" s="454" t="s">
        <v>200</v>
      </c>
      <c r="F33" s="454"/>
      <c r="G33" s="454"/>
      <c r="H33" s="454"/>
      <c r="I33" s="454"/>
      <c r="J33" s="454"/>
      <c r="K33" s="454"/>
      <c r="L33" s="454"/>
      <c r="M33" s="454"/>
      <c r="N33" s="454"/>
      <c r="O33" s="454"/>
      <c r="P33" s="454"/>
      <c r="Q33" s="454"/>
      <c r="R33" s="454"/>
      <c r="S33" s="454"/>
      <c r="T33" s="214"/>
      <c r="U33" s="489" t="s">
        <v>199</v>
      </c>
      <c r="V33" s="489"/>
      <c r="W33" s="454" t="s">
        <v>200</v>
      </c>
      <c r="X33" s="454"/>
      <c r="Y33" s="454"/>
      <c r="Z33" s="454"/>
      <c r="AA33" s="454"/>
      <c r="AB33" s="454"/>
      <c r="AC33" s="454"/>
      <c r="AD33" s="454"/>
      <c r="AE33" s="454"/>
      <c r="AF33" s="454"/>
      <c r="AG33" s="454"/>
      <c r="AH33" s="454"/>
      <c r="AI33" s="454"/>
      <c r="AJ33" s="454"/>
      <c r="AK33" s="454"/>
      <c r="AL33" s="214"/>
      <c r="AM33" s="489" t="s">
        <v>201</v>
      </c>
      <c r="AN33" s="489"/>
      <c r="AO33" s="454" t="s">
        <v>200</v>
      </c>
      <c r="AP33" s="454"/>
      <c r="AQ33" s="454"/>
      <c r="AR33" s="454"/>
      <c r="AS33" s="454"/>
      <c r="AT33" s="454"/>
      <c r="AU33" s="454"/>
      <c r="AV33" s="454"/>
      <c r="AW33" s="454"/>
      <c r="AX33" s="454"/>
      <c r="AY33" s="454"/>
      <c r="AZ33" s="454"/>
      <c r="BA33" s="454"/>
      <c r="BB33" s="454"/>
      <c r="BC33" s="454"/>
      <c r="BD33" s="215"/>
      <c r="BE33" s="454" t="s">
        <v>202</v>
      </c>
      <c r="BF33" s="454"/>
      <c r="BG33" s="454" t="s">
        <v>203</v>
      </c>
      <c r="BH33" s="454"/>
      <c r="BI33" s="454"/>
      <c r="BJ33" s="454"/>
      <c r="BK33" s="454"/>
      <c r="BL33" s="454"/>
      <c r="BM33" s="454"/>
      <c r="BN33" s="454"/>
      <c r="BO33" s="454"/>
      <c r="BP33" s="454"/>
      <c r="BQ33" s="454"/>
      <c r="BR33" s="454"/>
      <c r="BS33" s="454"/>
      <c r="BT33" s="454"/>
      <c r="BU33" s="454"/>
      <c r="BV33" s="215"/>
      <c r="BW33" s="489" t="s">
        <v>202</v>
      </c>
      <c r="BX33" s="489"/>
      <c r="BY33" s="454" t="s">
        <v>204</v>
      </c>
      <c r="BZ33" s="454"/>
      <c r="CA33" s="454"/>
      <c r="CB33" s="454"/>
      <c r="CC33" s="454"/>
      <c r="CD33" s="454"/>
      <c r="CE33" s="454"/>
      <c r="CF33" s="454"/>
      <c r="CG33" s="454"/>
      <c r="CH33" s="454"/>
      <c r="CI33" s="454"/>
      <c r="CJ33" s="454"/>
      <c r="CK33" s="454"/>
      <c r="CL33" s="454"/>
      <c r="CM33" s="454"/>
      <c r="CN33" s="214"/>
      <c r="CO33" s="489" t="s">
        <v>199</v>
      </c>
      <c r="CP33" s="489"/>
      <c r="CQ33" s="454" t="s">
        <v>205</v>
      </c>
      <c r="CR33" s="454"/>
      <c r="CS33" s="454"/>
      <c r="CT33" s="454"/>
      <c r="CU33" s="454"/>
      <c r="CV33" s="454"/>
      <c r="CW33" s="454"/>
      <c r="CX33" s="454"/>
      <c r="CY33" s="454"/>
      <c r="CZ33" s="454"/>
      <c r="DA33" s="454"/>
      <c r="DB33" s="454"/>
      <c r="DC33" s="454"/>
      <c r="DD33" s="454"/>
      <c r="DE33" s="454"/>
      <c r="DF33" s="214"/>
      <c r="DG33" s="653" t="s">
        <v>206</v>
      </c>
      <c r="DH33" s="653"/>
      <c r="DI33" s="216"/>
      <c r="DJ33" s="184"/>
      <c r="DK33" s="184"/>
      <c r="DL33" s="184"/>
      <c r="DM33" s="184"/>
      <c r="DN33" s="184"/>
      <c r="DO33" s="184"/>
    </row>
    <row r="34" spans="1:119" ht="32.25" customHeight="1">
      <c r="A34" s="185"/>
      <c r="B34" s="211"/>
      <c r="C34" s="654">
        <f>IF(E34="","",1)</f>
        <v>1</v>
      </c>
      <c r="D34" s="654"/>
      <c r="E34" s="655" t="str">
        <f>IF('各会計、関係団体の財政状況及び健全化判断比率'!B7="","",'各会計、関係団体の財政状況及び健全化判断比率'!B7)</f>
        <v>一般会計</v>
      </c>
      <c r="F34" s="655"/>
      <c r="G34" s="655"/>
      <c r="H34" s="655"/>
      <c r="I34" s="655"/>
      <c r="J34" s="655"/>
      <c r="K34" s="655"/>
      <c r="L34" s="655"/>
      <c r="M34" s="655"/>
      <c r="N34" s="655"/>
      <c r="O34" s="655"/>
      <c r="P34" s="655"/>
      <c r="Q34" s="655"/>
      <c r="R34" s="655"/>
      <c r="S34" s="655"/>
      <c r="T34" s="212"/>
      <c r="U34" s="654">
        <f>IF(W34="","",MAX(C34:D43)+1)</f>
        <v>2</v>
      </c>
      <c r="V34" s="654"/>
      <c r="W34" s="655" t="str">
        <f>IF('各会計、関係団体の財政状況及び健全化判断比率'!B28="","",'各会計、関係団体の財政状況及び健全化判断比率'!B28)</f>
        <v>国民健康保険特別会計</v>
      </c>
      <c r="X34" s="655"/>
      <c r="Y34" s="655"/>
      <c r="Z34" s="655"/>
      <c r="AA34" s="655"/>
      <c r="AB34" s="655"/>
      <c r="AC34" s="655"/>
      <c r="AD34" s="655"/>
      <c r="AE34" s="655"/>
      <c r="AF34" s="655"/>
      <c r="AG34" s="655"/>
      <c r="AH34" s="655"/>
      <c r="AI34" s="655"/>
      <c r="AJ34" s="655"/>
      <c r="AK34" s="655"/>
      <c r="AL34" s="212"/>
      <c r="AM34" s="654">
        <f>IF(AO34="","",MAX(C34:D43,U34:V43)+1)</f>
        <v>6</v>
      </c>
      <c r="AN34" s="654"/>
      <c r="AO34" s="655" t="str">
        <f>IF('各会計、関係団体の財政状況及び健全化判断比率'!B32="","",'各会計、関係団体の財政状況及び健全化判断比率'!B32)</f>
        <v>水道事業会計</v>
      </c>
      <c r="AP34" s="655"/>
      <c r="AQ34" s="655"/>
      <c r="AR34" s="655"/>
      <c r="AS34" s="655"/>
      <c r="AT34" s="655"/>
      <c r="AU34" s="655"/>
      <c r="AV34" s="655"/>
      <c r="AW34" s="655"/>
      <c r="AX34" s="655"/>
      <c r="AY34" s="655"/>
      <c r="AZ34" s="655"/>
      <c r="BA34" s="655"/>
      <c r="BB34" s="655"/>
      <c r="BC34" s="655"/>
      <c r="BD34" s="212"/>
      <c r="BE34" s="654">
        <f>IF(BG34="","",MAX(C34:D43,U34:V43,AM34:AN43)+1)</f>
        <v>8</v>
      </c>
      <c r="BF34" s="654"/>
      <c r="BG34" s="655" t="str">
        <f>IF('各会計、関係団体の財政状況及び健全化判断比率'!B34="","",'各会計、関係団体の財政状況及び健全化判断比率'!B34)</f>
        <v>公共下水道事業特別会計</v>
      </c>
      <c r="BH34" s="655"/>
      <c r="BI34" s="655"/>
      <c r="BJ34" s="655"/>
      <c r="BK34" s="655"/>
      <c r="BL34" s="655"/>
      <c r="BM34" s="655"/>
      <c r="BN34" s="655"/>
      <c r="BO34" s="655"/>
      <c r="BP34" s="655"/>
      <c r="BQ34" s="655"/>
      <c r="BR34" s="655"/>
      <c r="BS34" s="655"/>
      <c r="BT34" s="655"/>
      <c r="BU34" s="655"/>
      <c r="BV34" s="212"/>
      <c r="BW34" s="654">
        <f>IF(BY34="","",MAX(C34:D43,U34:V43,AM34:AN43,BE34:BF43)+1)</f>
        <v>11</v>
      </c>
      <c r="BX34" s="654"/>
      <c r="BY34" s="655" t="str">
        <f>IF('各会計、関係団体の財政状況及び健全化判断比率'!B68="","",'各会計、関係団体の財政状況及び健全化判断比率'!B68)</f>
        <v>山形県消防補償等組合</v>
      </c>
      <c r="BZ34" s="655"/>
      <c r="CA34" s="655"/>
      <c r="CB34" s="655"/>
      <c r="CC34" s="655"/>
      <c r="CD34" s="655"/>
      <c r="CE34" s="655"/>
      <c r="CF34" s="655"/>
      <c r="CG34" s="655"/>
      <c r="CH34" s="655"/>
      <c r="CI34" s="655"/>
      <c r="CJ34" s="655"/>
      <c r="CK34" s="655"/>
      <c r="CL34" s="655"/>
      <c r="CM34" s="655"/>
      <c r="CN34" s="212"/>
      <c r="CO34" s="654">
        <f>IF(CQ34="","",MAX(C34:D43,U34:V43,AM34:AN43,BE34:BF43,BW34:BX43)+1)</f>
        <v>18</v>
      </c>
      <c r="CP34" s="654"/>
      <c r="CQ34" s="655" t="str">
        <f>IF('各会計、関係団体の財政状況及び健全化判断比率'!BS7="","",'各会計、関係団体の財政状況及び健全化判断比率'!BS7)</f>
        <v>西川町総合開発</v>
      </c>
      <c r="CR34" s="655"/>
      <c r="CS34" s="655"/>
      <c r="CT34" s="655"/>
      <c r="CU34" s="655"/>
      <c r="CV34" s="655"/>
      <c r="CW34" s="655"/>
      <c r="CX34" s="655"/>
      <c r="CY34" s="655"/>
      <c r="CZ34" s="655"/>
      <c r="DA34" s="655"/>
      <c r="DB34" s="655"/>
      <c r="DC34" s="655"/>
      <c r="DD34" s="655"/>
      <c r="DE34" s="655"/>
      <c r="DF34" s="209"/>
      <c r="DG34" s="656" t="str">
        <f>IF('各会計、関係団体の財政状況及び健全化判断比率'!BR7="","",'各会計、関係団体の財政状況及び健全化判断比率'!BR7)</f>
        <v/>
      </c>
      <c r="DH34" s="656"/>
      <c r="DI34" s="216"/>
      <c r="DJ34" s="184"/>
      <c r="DK34" s="184"/>
      <c r="DL34" s="184"/>
      <c r="DM34" s="184"/>
      <c r="DN34" s="184"/>
      <c r="DO34" s="184"/>
    </row>
    <row r="35" spans="1:119" ht="32.25" customHeight="1">
      <c r="A35" s="185"/>
      <c r="B35" s="211"/>
      <c r="C35" s="654" t="str">
        <f>IF(E35="","",C34+1)</f>
        <v/>
      </c>
      <c r="D35" s="654"/>
      <c r="E35" s="655" t="str">
        <f>IF('各会計、関係団体の財政状況及び健全化判断比率'!B8="","",'各会計、関係団体の財政状況及び健全化判断比率'!B8)</f>
        <v/>
      </c>
      <c r="F35" s="655"/>
      <c r="G35" s="655"/>
      <c r="H35" s="655"/>
      <c r="I35" s="655"/>
      <c r="J35" s="655"/>
      <c r="K35" s="655"/>
      <c r="L35" s="655"/>
      <c r="M35" s="655"/>
      <c r="N35" s="655"/>
      <c r="O35" s="655"/>
      <c r="P35" s="655"/>
      <c r="Q35" s="655"/>
      <c r="R35" s="655"/>
      <c r="S35" s="655"/>
      <c r="T35" s="212"/>
      <c r="U35" s="654">
        <f>IF(W35="","",U34+1)</f>
        <v>3</v>
      </c>
      <c r="V35" s="654"/>
      <c r="W35" s="655" t="str">
        <f>IF('各会計、関係団体の財政状況及び健全化判断比率'!B29="","",'各会計、関係団体の財政状況及び健全化判断比率'!B29)</f>
        <v>介護保険特別会計</v>
      </c>
      <c r="X35" s="655"/>
      <c r="Y35" s="655"/>
      <c r="Z35" s="655"/>
      <c r="AA35" s="655"/>
      <c r="AB35" s="655"/>
      <c r="AC35" s="655"/>
      <c r="AD35" s="655"/>
      <c r="AE35" s="655"/>
      <c r="AF35" s="655"/>
      <c r="AG35" s="655"/>
      <c r="AH35" s="655"/>
      <c r="AI35" s="655"/>
      <c r="AJ35" s="655"/>
      <c r="AK35" s="655"/>
      <c r="AL35" s="212"/>
      <c r="AM35" s="654">
        <f t="shared" ref="AM35:AM43" si="0">IF(AO35="","",AM34+1)</f>
        <v>7</v>
      </c>
      <c r="AN35" s="654"/>
      <c r="AO35" s="655" t="str">
        <f>IF('各会計、関係団体の財政状況及び健全化判断比率'!B33="","",'各会計、関係団体の財政状況及び健全化判断比率'!B33)</f>
        <v>病院事業会計</v>
      </c>
      <c r="AP35" s="655"/>
      <c r="AQ35" s="655"/>
      <c r="AR35" s="655"/>
      <c r="AS35" s="655"/>
      <c r="AT35" s="655"/>
      <c r="AU35" s="655"/>
      <c r="AV35" s="655"/>
      <c r="AW35" s="655"/>
      <c r="AX35" s="655"/>
      <c r="AY35" s="655"/>
      <c r="AZ35" s="655"/>
      <c r="BA35" s="655"/>
      <c r="BB35" s="655"/>
      <c r="BC35" s="655"/>
      <c r="BD35" s="212"/>
      <c r="BE35" s="654">
        <f t="shared" ref="BE35:BE43" si="1">IF(BG35="","",BE34+1)</f>
        <v>9</v>
      </c>
      <c r="BF35" s="654"/>
      <c r="BG35" s="655" t="str">
        <f>IF('各会計、関係団体の財政状況及び健全化判断比率'!B35="","",'各会計、関係団体の財政状況及び健全化判断比率'!B35)</f>
        <v>農業集落排水事業特別会計</v>
      </c>
      <c r="BH35" s="655"/>
      <c r="BI35" s="655"/>
      <c r="BJ35" s="655"/>
      <c r="BK35" s="655"/>
      <c r="BL35" s="655"/>
      <c r="BM35" s="655"/>
      <c r="BN35" s="655"/>
      <c r="BO35" s="655"/>
      <c r="BP35" s="655"/>
      <c r="BQ35" s="655"/>
      <c r="BR35" s="655"/>
      <c r="BS35" s="655"/>
      <c r="BT35" s="655"/>
      <c r="BU35" s="655"/>
      <c r="BV35" s="212"/>
      <c r="BW35" s="654">
        <f t="shared" ref="BW35:BW43" si="2">IF(BY35="","",BW34+1)</f>
        <v>12</v>
      </c>
      <c r="BX35" s="654"/>
      <c r="BY35" s="655" t="str">
        <f>IF('各会計、関係団体の財政状況及び健全化判断比率'!B69="","",'各会計、関係団体の財政状況及び健全化判断比率'!B69)</f>
        <v>山形県自治会館管理組合</v>
      </c>
      <c r="BZ35" s="655"/>
      <c r="CA35" s="655"/>
      <c r="CB35" s="655"/>
      <c r="CC35" s="655"/>
      <c r="CD35" s="655"/>
      <c r="CE35" s="655"/>
      <c r="CF35" s="655"/>
      <c r="CG35" s="655"/>
      <c r="CH35" s="655"/>
      <c r="CI35" s="655"/>
      <c r="CJ35" s="655"/>
      <c r="CK35" s="655"/>
      <c r="CL35" s="655"/>
      <c r="CM35" s="655"/>
      <c r="CN35" s="212"/>
      <c r="CO35" s="654">
        <f t="shared" ref="CO35:CO43" si="3">IF(CQ35="","",CO34+1)</f>
        <v>19</v>
      </c>
      <c r="CP35" s="654"/>
      <c r="CQ35" s="655" t="str">
        <f>IF('各会計、関係団体の財政状況及び健全化判断比率'!BS8="","",'各会計、関係団体の財政状況及び健全化判断比率'!BS8)</f>
        <v>月山観光開発</v>
      </c>
      <c r="CR35" s="655"/>
      <c r="CS35" s="655"/>
      <c r="CT35" s="655"/>
      <c r="CU35" s="655"/>
      <c r="CV35" s="655"/>
      <c r="CW35" s="655"/>
      <c r="CX35" s="655"/>
      <c r="CY35" s="655"/>
      <c r="CZ35" s="655"/>
      <c r="DA35" s="655"/>
      <c r="DB35" s="655"/>
      <c r="DC35" s="655"/>
      <c r="DD35" s="655"/>
      <c r="DE35" s="655"/>
      <c r="DF35" s="209"/>
      <c r="DG35" s="656" t="str">
        <f>IF('各会計、関係団体の財政状況及び健全化判断比率'!BR8="","",'各会計、関係団体の財政状況及び健全化判断比率'!BR8)</f>
        <v/>
      </c>
      <c r="DH35" s="656"/>
      <c r="DI35" s="216"/>
      <c r="DJ35" s="184"/>
      <c r="DK35" s="184"/>
      <c r="DL35" s="184"/>
      <c r="DM35" s="184"/>
      <c r="DN35" s="184"/>
      <c r="DO35" s="184"/>
    </row>
    <row r="36" spans="1:119" ht="32.25" customHeight="1">
      <c r="A36" s="185"/>
      <c r="B36" s="211"/>
      <c r="C36" s="654" t="str">
        <f>IF(E36="","",C35+1)</f>
        <v/>
      </c>
      <c r="D36" s="654"/>
      <c r="E36" s="655" t="str">
        <f>IF('各会計、関係団体の財政状況及び健全化判断比率'!B9="","",'各会計、関係団体の財政状況及び健全化判断比率'!B9)</f>
        <v/>
      </c>
      <c r="F36" s="655"/>
      <c r="G36" s="655"/>
      <c r="H36" s="655"/>
      <c r="I36" s="655"/>
      <c r="J36" s="655"/>
      <c r="K36" s="655"/>
      <c r="L36" s="655"/>
      <c r="M36" s="655"/>
      <c r="N36" s="655"/>
      <c r="O36" s="655"/>
      <c r="P36" s="655"/>
      <c r="Q36" s="655"/>
      <c r="R36" s="655"/>
      <c r="S36" s="655"/>
      <c r="T36" s="212"/>
      <c r="U36" s="654">
        <f t="shared" ref="U36:U43" si="4">IF(W36="","",U35+1)</f>
        <v>4</v>
      </c>
      <c r="V36" s="654"/>
      <c r="W36" s="655" t="str">
        <f>IF('各会計、関係団体の財政状況及び健全化判断比率'!B30="","",'各会計、関係団体の財政状況及び健全化判断比率'!B30)</f>
        <v>後期高齢者医療特別会計</v>
      </c>
      <c r="X36" s="655"/>
      <c r="Y36" s="655"/>
      <c r="Z36" s="655"/>
      <c r="AA36" s="655"/>
      <c r="AB36" s="655"/>
      <c r="AC36" s="655"/>
      <c r="AD36" s="655"/>
      <c r="AE36" s="655"/>
      <c r="AF36" s="655"/>
      <c r="AG36" s="655"/>
      <c r="AH36" s="655"/>
      <c r="AI36" s="655"/>
      <c r="AJ36" s="655"/>
      <c r="AK36" s="655"/>
      <c r="AL36" s="212"/>
      <c r="AM36" s="654" t="str">
        <f t="shared" si="0"/>
        <v/>
      </c>
      <c r="AN36" s="654"/>
      <c r="AO36" s="655"/>
      <c r="AP36" s="655"/>
      <c r="AQ36" s="655"/>
      <c r="AR36" s="655"/>
      <c r="AS36" s="655"/>
      <c r="AT36" s="655"/>
      <c r="AU36" s="655"/>
      <c r="AV36" s="655"/>
      <c r="AW36" s="655"/>
      <c r="AX36" s="655"/>
      <c r="AY36" s="655"/>
      <c r="AZ36" s="655"/>
      <c r="BA36" s="655"/>
      <c r="BB36" s="655"/>
      <c r="BC36" s="655"/>
      <c r="BD36" s="212"/>
      <c r="BE36" s="654">
        <f t="shared" si="1"/>
        <v>10</v>
      </c>
      <c r="BF36" s="654"/>
      <c r="BG36" s="655" t="str">
        <f>IF('各会計、関係団体の財政状況及び健全化判断比率'!B36="","",'各会計、関係団体の財政状況及び健全化判断比率'!B36)</f>
        <v>宅地造成事業特別会計</v>
      </c>
      <c r="BH36" s="655"/>
      <c r="BI36" s="655"/>
      <c r="BJ36" s="655"/>
      <c r="BK36" s="655"/>
      <c r="BL36" s="655"/>
      <c r="BM36" s="655"/>
      <c r="BN36" s="655"/>
      <c r="BO36" s="655"/>
      <c r="BP36" s="655"/>
      <c r="BQ36" s="655"/>
      <c r="BR36" s="655"/>
      <c r="BS36" s="655"/>
      <c r="BT36" s="655"/>
      <c r="BU36" s="655"/>
      <c r="BV36" s="212"/>
      <c r="BW36" s="654">
        <f t="shared" si="2"/>
        <v>13</v>
      </c>
      <c r="BX36" s="654"/>
      <c r="BY36" s="655" t="str">
        <f>IF('各会計、関係団体の財政状況及び健全化判断比率'!B70="","",'各会計、関係団体の財政状況及び健全化判断比率'!B70)</f>
        <v>山形県市町村職員退職手当組合</v>
      </c>
      <c r="BZ36" s="655"/>
      <c r="CA36" s="655"/>
      <c r="CB36" s="655"/>
      <c r="CC36" s="655"/>
      <c r="CD36" s="655"/>
      <c r="CE36" s="655"/>
      <c r="CF36" s="655"/>
      <c r="CG36" s="655"/>
      <c r="CH36" s="655"/>
      <c r="CI36" s="655"/>
      <c r="CJ36" s="655"/>
      <c r="CK36" s="655"/>
      <c r="CL36" s="655"/>
      <c r="CM36" s="655"/>
      <c r="CN36" s="212"/>
      <c r="CO36" s="654">
        <f t="shared" si="3"/>
        <v>20</v>
      </c>
      <c r="CP36" s="654"/>
      <c r="CQ36" s="655" t="str">
        <f>IF('各会計、関係団体の財政状況及び健全化判断比率'!BS9="","",'各会計、関係団体の財政状況及び健全化判断比率'!BS9)</f>
        <v>米月山</v>
      </c>
      <c r="CR36" s="655"/>
      <c r="CS36" s="655"/>
      <c r="CT36" s="655"/>
      <c r="CU36" s="655"/>
      <c r="CV36" s="655"/>
      <c r="CW36" s="655"/>
      <c r="CX36" s="655"/>
      <c r="CY36" s="655"/>
      <c r="CZ36" s="655"/>
      <c r="DA36" s="655"/>
      <c r="DB36" s="655"/>
      <c r="DC36" s="655"/>
      <c r="DD36" s="655"/>
      <c r="DE36" s="655"/>
      <c r="DF36" s="209"/>
      <c r="DG36" s="656" t="str">
        <f>IF('各会計、関係団体の財政状況及び健全化判断比率'!BR9="","",'各会計、関係団体の財政状況及び健全化判断比率'!BR9)</f>
        <v/>
      </c>
      <c r="DH36" s="656"/>
      <c r="DI36" s="216"/>
      <c r="DJ36" s="184"/>
      <c r="DK36" s="184"/>
      <c r="DL36" s="184"/>
      <c r="DM36" s="184"/>
      <c r="DN36" s="184"/>
      <c r="DO36" s="184"/>
    </row>
    <row r="37" spans="1:119" ht="32.25" customHeight="1">
      <c r="A37" s="185"/>
      <c r="B37" s="211"/>
      <c r="C37" s="654" t="str">
        <f>IF(E37="","",C36+1)</f>
        <v/>
      </c>
      <c r="D37" s="654"/>
      <c r="E37" s="655" t="str">
        <f>IF('各会計、関係団体の財政状況及び健全化判断比率'!B10="","",'各会計、関係団体の財政状況及び健全化判断比率'!B10)</f>
        <v/>
      </c>
      <c r="F37" s="655"/>
      <c r="G37" s="655"/>
      <c r="H37" s="655"/>
      <c r="I37" s="655"/>
      <c r="J37" s="655"/>
      <c r="K37" s="655"/>
      <c r="L37" s="655"/>
      <c r="M37" s="655"/>
      <c r="N37" s="655"/>
      <c r="O37" s="655"/>
      <c r="P37" s="655"/>
      <c r="Q37" s="655"/>
      <c r="R37" s="655"/>
      <c r="S37" s="655"/>
      <c r="T37" s="212"/>
      <c r="U37" s="654">
        <f t="shared" si="4"/>
        <v>5</v>
      </c>
      <c r="V37" s="654"/>
      <c r="W37" s="655" t="str">
        <f>IF('各会計、関係団体の財政状況及び健全化判断比率'!B31="","",'各会計、関係団体の財政状況及び健全化判断比率'!B31)</f>
        <v>介護保険特別会計（介護サービス）</v>
      </c>
      <c r="X37" s="655"/>
      <c r="Y37" s="655"/>
      <c r="Z37" s="655"/>
      <c r="AA37" s="655"/>
      <c r="AB37" s="655"/>
      <c r="AC37" s="655"/>
      <c r="AD37" s="655"/>
      <c r="AE37" s="655"/>
      <c r="AF37" s="655"/>
      <c r="AG37" s="655"/>
      <c r="AH37" s="655"/>
      <c r="AI37" s="655"/>
      <c r="AJ37" s="655"/>
      <c r="AK37" s="655"/>
      <c r="AL37" s="212"/>
      <c r="AM37" s="654" t="str">
        <f t="shared" si="0"/>
        <v/>
      </c>
      <c r="AN37" s="654"/>
      <c r="AO37" s="655"/>
      <c r="AP37" s="655"/>
      <c r="AQ37" s="655"/>
      <c r="AR37" s="655"/>
      <c r="AS37" s="655"/>
      <c r="AT37" s="655"/>
      <c r="AU37" s="655"/>
      <c r="AV37" s="655"/>
      <c r="AW37" s="655"/>
      <c r="AX37" s="655"/>
      <c r="AY37" s="655"/>
      <c r="AZ37" s="655"/>
      <c r="BA37" s="655"/>
      <c r="BB37" s="655"/>
      <c r="BC37" s="655"/>
      <c r="BD37" s="212"/>
      <c r="BE37" s="654" t="str">
        <f t="shared" si="1"/>
        <v/>
      </c>
      <c r="BF37" s="654"/>
      <c r="BG37" s="655"/>
      <c r="BH37" s="655"/>
      <c r="BI37" s="655"/>
      <c r="BJ37" s="655"/>
      <c r="BK37" s="655"/>
      <c r="BL37" s="655"/>
      <c r="BM37" s="655"/>
      <c r="BN37" s="655"/>
      <c r="BO37" s="655"/>
      <c r="BP37" s="655"/>
      <c r="BQ37" s="655"/>
      <c r="BR37" s="655"/>
      <c r="BS37" s="655"/>
      <c r="BT37" s="655"/>
      <c r="BU37" s="655"/>
      <c r="BV37" s="212"/>
      <c r="BW37" s="654">
        <f t="shared" si="2"/>
        <v>14</v>
      </c>
      <c r="BX37" s="654"/>
      <c r="BY37" s="655" t="str">
        <f>IF('各会計、関係団体の財政状況及び健全化判断比率'!B71="","",'各会計、関係団体の財政状況及び健全化判断比率'!B71)</f>
        <v>西村山広域行政事務組合（普通会計分）</v>
      </c>
      <c r="BZ37" s="655"/>
      <c r="CA37" s="655"/>
      <c r="CB37" s="655"/>
      <c r="CC37" s="655"/>
      <c r="CD37" s="655"/>
      <c r="CE37" s="655"/>
      <c r="CF37" s="655"/>
      <c r="CG37" s="655"/>
      <c r="CH37" s="655"/>
      <c r="CI37" s="655"/>
      <c r="CJ37" s="655"/>
      <c r="CK37" s="655"/>
      <c r="CL37" s="655"/>
      <c r="CM37" s="655"/>
      <c r="CN37" s="212"/>
      <c r="CO37" s="654" t="str">
        <f t="shared" si="3"/>
        <v/>
      </c>
      <c r="CP37" s="654"/>
      <c r="CQ37" s="655" t="str">
        <f>IF('各会計、関係団体の財政状況及び健全化判断比率'!BS10="","",'各会計、関係団体の財政状況及び健全化判断比率'!BS10)</f>
        <v/>
      </c>
      <c r="CR37" s="655"/>
      <c r="CS37" s="655"/>
      <c r="CT37" s="655"/>
      <c r="CU37" s="655"/>
      <c r="CV37" s="655"/>
      <c r="CW37" s="655"/>
      <c r="CX37" s="655"/>
      <c r="CY37" s="655"/>
      <c r="CZ37" s="655"/>
      <c r="DA37" s="655"/>
      <c r="DB37" s="655"/>
      <c r="DC37" s="655"/>
      <c r="DD37" s="655"/>
      <c r="DE37" s="655"/>
      <c r="DF37" s="209"/>
      <c r="DG37" s="656" t="str">
        <f>IF('各会計、関係団体の財政状況及び健全化判断比率'!BR10="","",'各会計、関係団体の財政状況及び健全化判断比率'!BR10)</f>
        <v/>
      </c>
      <c r="DH37" s="656"/>
      <c r="DI37" s="216"/>
      <c r="DJ37" s="184"/>
      <c r="DK37" s="184"/>
      <c r="DL37" s="184"/>
      <c r="DM37" s="184"/>
      <c r="DN37" s="184"/>
      <c r="DO37" s="184"/>
    </row>
    <row r="38" spans="1:119" ht="32.25" customHeight="1">
      <c r="A38" s="185"/>
      <c r="B38" s="211"/>
      <c r="C38" s="654" t="str">
        <f t="shared" ref="C38:C43" si="5">IF(E38="","",C37+1)</f>
        <v/>
      </c>
      <c r="D38" s="654"/>
      <c r="E38" s="655" t="str">
        <f>IF('各会計、関係団体の財政状況及び健全化判断比率'!B11="","",'各会計、関係団体の財政状況及び健全化判断比率'!B11)</f>
        <v/>
      </c>
      <c r="F38" s="655"/>
      <c r="G38" s="655"/>
      <c r="H38" s="655"/>
      <c r="I38" s="655"/>
      <c r="J38" s="655"/>
      <c r="K38" s="655"/>
      <c r="L38" s="655"/>
      <c r="M38" s="655"/>
      <c r="N38" s="655"/>
      <c r="O38" s="655"/>
      <c r="P38" s="655"/>
      <c r="Q38" s="655"/>
      <c r="R38" s="655"/>
      <c r="S38" s="655"/>
      <c r="T38" s="212"/>
      <c r="U38" s="654" t="str">
        <f t="shared" si="4"/>
        <v/>
      </c>
      <c r="V38" s="654"/>
      <c r="W38" s="655"/>
      <c r="X38" s="655"/>
      <c r="Y38" s="655"/>
      <c r="Z38" s="655"/>
      <c r="AA38" s="655"/>
      <c r="AB38" s="655"/>
      <c r="AC38" s="655"/>
      <c r="AD38" s="655"/>
      <c r="AE38" s="655"/>
      <c r="AF38" s="655"/>
      <c r="AG38" s="655"/>
      <c r="AH38" s="655"/>
      <c r="AI38" s="655"/>
      <c r="AJ38" s="655"/>
      <c r="AK38" s="655"/>
      <c r="AL38" s="212"/>
      <c r="AM38" s="654" t="str">
        <f t="shared" si="0"/>
        <v/>
      </c>
      <c r="AN38" s="654"/>
      <c r="AO38" s="655"/>
      <c r="AP38" s="655"/>
      <c r="AQ38" s="655"/>
      <c r="AR38" s="655"/>
      <c r="AS38" s="655"/>
      <c r="AT38" s="655"/>
      <c r="AU38" s="655"/>
      <c r="AV38" s="655"/>
      <c r="AW38" s="655"/>
      <c r="AX38" s="655"/>
      <c r="AY38" s="655"/>
      <c r="AZ38" s="655"/>
      <c r="BA38" s="655"/>
      <c r="BB38" s="655"/>
      <c r="BC38" s="655"/>
      <c r="BD38" s="212"/>
      <c r="BE38" s="654" t="str">
        <f t="shared" si="1"/>
        <v/>
      </c>
      <c r="BF38" s="654"/>
      <c r="BG38" s="655"/>
      <c r="BH38" s="655"/>
      <c r="BI38" s="655"/>
      <c r="BJ38" s="655"/>
      <c r="BK38" s="655"/>
      <c r="BL38" s="655"/>
      <c r="BM38" s="655"/>
      <c r="BN38" s="655"/>
      <c r="BO38" s="655"/>
      <c r="BP38" s="655"/>
      <c r="BQ38" s="655"/>
      <c r="BR38" s="655"/>
      <c r="BS38" s="655"/>
      <c r="BT38" s="655"/>
      <c r="BU38" s="655"/>
      <c r="BV38" s="212"/>
      <c r="BW38" s="654">
        <f t="shared" si="2"/>
        <v>15</v>
      </c>
      <c r="BX38" s="654"/>
      <c r="BY38" s="655" t="str">
        <f>IF('各会計、関係団体の財政状況及び健全化判断比率'!B72="","",'各会計、関係団体の財政状況及び健全化判断比率'!B72)</f>
        <v>西村山広域行政事務組合（事業会計分）</v>
      </c>
      <c r="BZ38" s="655"/>
      <c r="CA38" s="655"/>
      <c r="CB38" s="655"/>
      <c r="CC38" s="655"/>
      <c r="CD38" s="655"/>
      <c r="CE38" s="655"/>
      <c r="CF38" s="655"/>
      <c r="CG38" s="655"/>
      <c r="CH38" s="655"/>
      <c r="CI38" s="655"/>
      <c r="CJ38" s="655"/>
      <c r="CK38" s="655"/>
      <c r="CL38" s="655"/>
      <c r="CM38" s="655"/>
      <c r="CN38" s="212"/>
      <c r="CO38" s="654" t="str">
        <f t="shared" si="3"/>
        <v/>
      </c>
      <c r="CP38" s="654"/>
      <c r="CQ38" s="655" t="str">
        <f>IF('各会計、関係団体の財政状況及び健全化判断比率'!BS11="","",'各会計、関係団体の財政状況及び健全化判断比率'!BS11)</f>
        <v/>
      </c>
      <c r="CR38" s="655"/>
      <c r="CS38" s="655"/>
      <c r="CT38" s="655"/>
      <c r="CU38" s="655"/>
      <c r="CV38" s="655"/>
      <c r="CW38" s="655"/>
      <c r="CX38" s="655"/>
      <c r="CY38" s="655"/>
      <c r="CZ38" s="655"/>
      <c r="DA38" s="655"/>
      <c r="DB38" s="655"/>
      <c r="DC38" s="655"/>
      <c r="DD38" s="655"/>
      <c r="DE38" s="655"/>
      <c r="DF38" s="209"/>
      <c r="DG38" s="656" t="str">
        <f>IF('各会計、関係団体の財政状況及び健全化判断比率'!BR11="","",'各会計、関係団体の財政状況及び健全化判断比率'!BR11)</f>
        <v/>
      </c>
      <c r="DH38" s="656"/>
      <c r="DI38" s="216"/>
      <c r="DJ38" s="184"/>
      <c r="DK38" s="184"/>
      <c r="DL38" s="184"/>
      <c r="DM38" s="184"/>
      <c r="DN38" s="184"/>
      <c r="DO38" s="184"/>
    </row>
    <row r="39" spans="1:119" ht="32.25" customHeight="1">
      <c r="A39" s="185"/>
      <c r="B39" s="211"/>
      <c r="C39" s="654" t="str">
        <f t="shared" si="5"/>
        <v/>
      </c>
      <c r="D39" s="654"/>
      <c r="E39" s="655" t="str">
        <f>IF('各会計、関係団体の財政状況及び健全化判断比率'!B12="","",'各会計、関係団体の財政状況及び健全化判断比率'!B12)</f>
        <v/>
      </c>
      <c r="F39" s="655"/>
      <c r="G39" s="655"/>
      <c r="H39" s="655"/>
      <c r="I39" s="655"/>
      <c r="J39" s="655"/>
      <c r="K39" s="655"/>
      <c r="L39" s="655"/>
      <c r="M39" s="655"/>
      <c r="N39" s="655"/>
      <c r="O39" s="655"/>
      <c r="P39" s="655"/>
      <c r="Q39" s="655"/>
      <c r="R39" s="655"/>
      <c r="S39" s="655"/>
      <c r="T39" s="212"/>
      <c r="U39" s="654" t="str">
        <f t="shared" si="4"/>
        <v/>
      </c>
      <c r="V39" s="654"/>
      <c r="W39" s="655"/>
      <c r="X39" s="655"/>
      <c r="Y39" s="655"/>
      <c r="Z39" s="655"/>
      <c r="AA39" s="655"/>
      <c r="AB39" s="655"/>
      <c r="AC39" s="655"/>
      <c r="AD39" s="655"/>
      <c r="AE39" s="655"/>
      <c r="AF39" s="655"/>
      <c r="AG39" s="655"/>
      <c r="AH39" s="655"/>
      <c r="AI39" s="655"/>
      <c r="AJ39" s="655"/>
      <c r="AK39" s="655"/>
      <c r="AL39" s="212"/>
      <c r="AM39" s="654" t="str">
        <f t="shared" si="0"/>
        <v/>
      </c>
      <c r="AN39" s="654"/>
      <c r="AO39" s="655"/>
      <c r="AP39" s="655"/>
      <c r="AQ39" s="655"/>
      <c r="AR39" s="655"/>
      <c r="AS39" s="655"/>
      <c r="AT39" s="655"/>
      <c r="AU39" s="655"/>
      <c r="AV39" s="655"/>
      <c r="AW39" s="655"/>
      <c r="AX39" s="655"/>
      <c r="AY39" s="655"/>
      <c r="AZ39" s="655"/>
      <c r="BA39" s="655"/>
      <c r="BB39" s="655"/>
      <c r="BC39" s="655"/>
      <c r="BD39" s="212"/>
      <c r="BE39" s="654" t="str">
        <f t="shared" si="1"/>
        <v/>
      </c>
      <c r="BF39" s="654"/>
      <c r="BG39" s="655"/>
      <c r="BH39" s="655"/>
      <c r="BI39" s="655"/>
      <c r="BJ39" s="655"/>
      <c r="BK39" s="655"/>
      <c r="BL39" s="655"/>
      <c r="BM39" s="655"/>
      <c r="BN39" s="655"/>
      <c r="BO39" s="655"/>
      <c r="BP39" s="655"/>
      <c r="BQ39" s="655"/>
      <c r="BR39" s="655"/>
      <c r="BS39" s="655"/>
      <c r="BT39" s="655"/>
      <c r="BU39" s="655"/>
      <c r="BV39" s="212"/>
      <c r="BW39" s="654">
        <f t="shared" si="2"/>
        <v>16</v>
      </c>
      <c r="BX39" s="654"/>
      <c r="BY39" s="655" t="str">
        <f>IF('各会計、関係団体の財政状況及び健全化判断比率'!B73="","",'各会計、関係団体の財政状況及び健全化判断比率'!B73)</f>
        <v>山形県後期高齢者医療広域連合（普通会計分）</v>
      </c>
      <c r="BZ39" s="655"/>
      <c r="CA39" s="655"/>
      <c r="CB39" s="655"/>
      <c r="CC39" s="655"/>
      <c r="CD39" s="655"/>
      <c r="CE39" s="655"/>
      <c r="CF39" s="655"/>
      <c r="CG39" s="655"/>
      <c r="CH39" s="655"/>
      <c r="CI39" s="655"/>
      <c r="CJ39" s="655"/>
      <c r="CK39" s="655"/>
      <c r="CL39" s="655"/>
      <c r="CM39" s="655"/>
      <c r="CN39" s="212"/>
      <c r="CO39" s="654" t="str">
        <f t="shared" si="3"/>
        <v/>
      </c>
      <c r="CP39" s="654"/>
      <c r="CQ39" s="655" t="str">
        <f>IF('各会計、関係団体の財政状況及び健全化判断比率'!BS12="","",'各会計、関係団体の財政状況及び健全化判断比率'!BS12)</f>
        <v/>
      </c>
      <c r="CR39" s="655"/>
      <c r="CS39" s="655"/>
      <c r="CT39" s="655"/>
      <c r="CU39" s="655"/>
      <c r="CV39" s="655"/>
      <c r="CW39" s="655"/>
      <c r="CX39" s="655"/>
      <c r="CY39" s="655"/>
      <c r="CZ39" s="655"/>
      <c r="DA39" s="655"/>
      <c r="DB39" s="655"/>
      <c r="DC39" s="655"/>
      <c r="DD39" s="655"/>
      <c r="DE39" s="655"/>
      <c r="DF39" s="209"/>
      <c r="DG39" s="656" t="str">
        <f>IF('各会計、関係団体の財政状況及び健全化判断比率'!BR12="","",'各会計、関係団体の財政状況及び健全化判断比率'!BR12)</f>
        <v/>
      </c>
      <c r="DH39" s="656"/>
      <c r="DI39" s="216"/>
      <c r="DJ39" s="184"/>
      <c r="DK39" s="184"/>
      <c r="DL39" s="184"/>
      <c r="DM39" s="184"/>
      <c r="DN39" s="184"/>
      <c r="DO39" s="184"/>
    </row>
    <row r="40" spans="1:119" ht="32.25" customHeight="1">
      <c r="A40" s="185"/>
      <c r="B40" s="211"/>
      <c r="C40" s="654" t="str">
        <f t="shared" si="5"/>
        <v/>
      </c>
      <c r="D40" s="654"/>
      <c r="E40" s="655" t="str">
        <f>IF('各会計、関係団体の財政状況及び健全化判断比率'!B13="","",'各会計、関係団体の財政状況及び健全化判断比率'!B13)</f>
        <v/>
      </c>
      <c r="F40" s="655"/>
      <c r="G40" s="655"/>
      <c r="H40" s="655"/>
      <c r="I40" s="655"/>
      <c r="J40" s="655"/>
      <c r="K40" s="655"/>
      <c r="L40" s="655"/>
      <c r="M40" s="655"/>
      <c r="N40" s="655"/>
      <c r="O40" s="655"/>
      <c r="P40" s="655"/>
      <c r="Q40" s="655"/>
      <c r="R40" s="655"/>
      <c r="S40" s="655"/>
      <c r="T40" s="212"/>
      <c r="U40" s="654" t="str">
        <f t="shared" si="4"/>
        <v/>
      </c>
      <c r="V40" s="654"/>
      <c r="W40" s="655"/>
      <c r="X40" s="655"/>
      <c r="Y40" s="655"/>
      <c r="Z40" s="655"/>
      <c r="AA40" s="655"/>
      <c r="AB40" s="655"/>
      <c r="AC40" s="655"/>
      <c r="AD40" s="655"/>
      <c r="AE40" s="655"/>
      <c r="AF40" s="655"/>
      <c r="AG40" s="655"/>
      <c r="AH40" s="655"/>
      <c r="AI40" s="655"/>
      <c r="AJ40" s="655"/>
      <c r="AK40" s="655"/>
      <c r="AL40" s="212"/>
      <c r="AM40" s="654" t="str">
        <f t="shared" si="0"/>
        <v/>
      </c>
      <c r="AN40" s="654"/>
      <c r="AO40" s="655"/>
      <c r="AP40" s="655"/>
      <c r="AQ40" s="655"/>
      <c r="AR40" s="655"/>
      <c r="AS40" s="655"/>
      <c r="AT40" s="655"/>
      <c r="AU40" s="655"/>
      <c r="AV40" s="655"/>
      <c r="AW40" s="655"/>
      <c r="AX40" s="655"/>
      <c r="AY40" s="655"/>
      <c r="AZ40" s="655"/>
      <c r="BA40" s="655"/>
      <c r="BB40" s="655"/>
      <c r="BC40" s="655"/>
      <c r="BD40" s="212"/>
      <c r="BE40" s="654" t="str">
        <f t="shared" si="1"/>
        <v/>
      </c>
      <c r="BF40" s="654"/>
      <c r="BG40" s="655"/>
      <c r="BH40" s="655"/>
      <c r="BI40" s="655"/>
      <c r="BJ40" s="655"/>
      <c r="BK40" s="655"/>
      <c r="BL40" s="655"/>
      <c r="BM40" s="655"/>
      <c r="BN40" s="655"/>
      <c r="BO40" s="655"/>
      <c r="BP40" s="655"/>
      <c r="BQ40" s="655"/>
      <c r="BR40" s="655"/>
      <c r="BS40" s="655"/>
      <c r="BT40" s="655"/>
      <c r="BU40" s="655"/>
      <c r="BV40" s="212"/>
      <c r="BW40" s="654">
        <f t="shared" si="2"/>
        <v>17</v>
      </c>
      <c r="BX40" s="654"/>
      <c r="BY40" s="655" t="str">
        <f>IF('各会計、関係団体の財政状況及び健全化判断比率'!B74="","",'各会計、関係団体の財政状況及び健全化判断比率'!B74)</f>
        <v>山形県後期高齢者医療広域連合（事業会計分）</v>
      </c>
      <c r="BZ40" s="655"/>
      <c r="CA40" s="655"/>
      <c r="CB40" s="655"/>
      <c r="CC40" s="655"/>
      <c r="CD40" s="655"/>
      <c r="CE40" s="655"/>
      <c r="CF40" s="655"/>
      <c r="CG40" s="655"/>
      <c r="CH40" s="655"/>
      <c r="CI40" s="655"/>
      <c r="CJ40" s="655"/>
      <c r="CK40" s="655"/>
      <c r="CL40" s="655"/>
      <c r="CM40" s="655"/>
      <c r="CN40" s="212"/>
      <c r="CO40" s="654" t="str">
        <f t="shared" si="3"/>
        <v/>
      </c>
      <c r="CP40" s="654"/>
      <c r="CQ40" s="655" t="str">
        <f>IF('各会計、関係団体の財政状況及び健全化判断比率'!BS13="","",'各会計、関係団体の財政状況及び健全化判断比率'!BS13)</f>
        <v/>
      </c>
      <c r="CR40" s="655"/>
      <c r="CS40" s="655"/>
      <c r="CT40" s="655"/>
      <c r="CU40" s="655"/>
      <c r="CV40" s="655"/>
      <c r="CW40" s="655"/>
      <c r="CX40" s="655"/>
      <c r="CY40" s="655"/>
      <c r="CZ40" s="655"/>
      <c r="DA40" s="655"/>
      <c r="DB40" s="655"/>
      <c r="DC40" s="655"/>
      <c r="DD40" s="655"/>
      <c r="DE40" s="655"/>
      <c r="DF40" s="209"/>
      <c r="DG40" s="656" t="str">
        <f>IF('各会計、関係団体の財政状況及び健全化判断比率'!BR13="","",'各会計、関係団体の財政状況及び健全化判断比率'!BR13)</f>
        <v/>
      </c>
      <c r="DH40" s="656"/>
      <c r="DI40" s="216"/>
      <c r="DJ40" s="184"/>
      <c r="DK40" s="184"/>
      <c r="DL40" s="184"/>
      <c r="DM40" s="184"/>
      <c r="DN40" s="184"/>
      <c r="DO40" s="184"/>
    </row>
    <row r="41" spans="1:119" ht="32.25" customHeight="1">
      <c r="A41" s="185"/>
      <c r="B41" s="211"/>
      <c r="C41" s="654" t="str">
        <f t="shared" si="5"/>
        <v/>
      </c>
      <c r="D41" s="654"/>
      <c r="E41" s="655" t="str">
        <f>IF('各会計、関係団体の財政状況及び健全化判断比率'!B14="","",'各会計、関係団体の財政状況及び健全化判断比率'!B14)</f>
        <v/>
      </c>
      <c r="F41" s="655"/>
      <c r="G41" s="655"/>
      <c r="H41" s="655"/>
      <c r="I41" s="655"/>
      <c r="J41" s="655"/>
      <c r="K41" s="655"/>
      <c r="L41" s="655"/>
      <c r="M41" s="655"/>
      <c r="N41" s="655"/>
      <c r="O41" s="655"/>
      <c r="P41" s="655"/>
      <c r="Q41" s="655"/>
      <c r="R41" s="655"/>
      <c r="S41" s="655"/>
      <c r="T41" s="212"/>
      <c r="U41" s="654" t="str">
        <f t="shared" si="4"/>
        <v/>
      </c>
      <c r="V41" s="654"/>
      <c r="W41" s="655"/>
      <c r="X41" s="655"/>
      <c r="Y41" s="655"/>
      <c r="Z41" s="655"/>
      <c r="AA41" s="655"/>
      <c r="AB41" s="655"/>
      <c r="AC41" s="655"/>
      <c r="AD41" s="655"/>
      <c r="AE41" s="655"/>
      <c r="AF41" s="655"/>
      <c r="AG41" s="655"/>
      <c r="AH41" s="655"/>
      <c r="AI41" s="655"/>
      <c r="AJ41" s="655"/>
      <c r="AK41" s="655"/>
      <c r="AL41" s="212"/>
      <c r="AM41" s="654" t="str">
        <f t="shared" si="0"/>
        <v/>
      </c>
      <c r="AN41" s="654"/>
      <c r="AO41" s="655"/>
      <c r="AP41" s="655"/>
      <c r="AQ41" s="655"/>
      <c r="AR41" s="655"/>
      <c r="AS41" s="655"/>
      <c r="AT41" s="655"/>
      <c r="AU41" s="655"/>
      <c r="AV41" s="655"/>
      <c r="AW41" s="655"/>
      <c r="AX41" s="655"/>
      <c r="AY41" s="655"/>
      <c r="AZ41" s="655"/>
      <c r="BA41" s="655"/>
      <c r="BB41" s="655"/>
      <c r="BC41" s="655"/>
      <c r="BD41" s="212"/>
      <c r="BE41" s="654" t="str">
        <f t="shared" si="1"/>
        <v/>
      </c>
      <c r="BF41" s="654"/>
      <c r="BG41" s="655"/>
      <c r="BH41" s="655"/>
      <c r="BI41" s="655"/>
      <c r="BJ41" s="655"/>
      <c r="BK41" s="655"/>
      <c r="BL41" s="655"/>
      <c r="BM41" s="655"/>
      <c r="BN41" s="655"/>
      <c r="BO41" s="655"/>
      <c r="BP41" s="655"/>
      <c r="BQ41" s="655"/>
      <c r="BR41" s="655"/>
      <c r="BS41" s="655"/>
      <c r="BT41" s="655"/>
      <c r="BU41" s="655"/>
      <c r="BV41" s="212"/>
      <c r="BW41" s="654" t="str">
        <f t="shared" si="2"/>
        <v/>
      </c>
      <c r="BX41" s="654"/>
      <c r="BY41" s="655" t="str">
        <f>IF('各会計、関係団体の財政状況及び健全化判断比率'!B75="","",'各会計、関係団体の財政状況及び健全化判断比率'!B75)</f>
        <v/>
      </c>
      <c r="BZ41" s="655"/>
      <c r="CA41" s="655"/>
      <c r="CB41" s="655"/>
      <c r="CC41" s="655"/>
      <c r="CD41" s="655"/>
      <c r="CE41" s="655"/>
      <c r="CF41" s="655"/>
      <c r="CG41" s="655"/>
      <c r="CH41" s="655"/>
      <c r="CI41" s="655"/>
      <c r="CJ41" s="655"/>
      <c r="CK41" s="655"/>
      <c r="CL41" s="655"/>
      <c r="CM41" s="655"/>
      <c r="CN41" s="212"/>
      <c r="CO41" s="654" t="str">
        <f t="shared" si="3"/>
        <v/>
      </c>
      <c r="CP41" s="654"/>
      <c r="CQ41" s="655" t="str">
        <f>IF('各会計、関係団体の財政状況及び健全化判断比率'!BS14="","",'各会計、関係団体の財政状況及び健全化判断比率'!BS14)</f>
        <v/>
      </c>
      <c r="CR41" s="655"/>
      <c r="CS41" s="655"/>
      <c r="CT41" s="655"/>
      <c r="CU41" s="655"/>
      <c r="CV41" s="655"/>
      <c r="CW41" s="655"/>
      <c r="CX41" s="655"/>
      <c r="CY41" s="655"/>
      <c r="CZ41" s="655"/>
      <c r="DA41" s="655"/>
      <c r="DB41" s="655"/>
      <c r="DC41" s="655"/>
      <c r="DD41" s="655"/>
      <c r="DE41" s="655"/>
      <c r="DF41" s="209"/>
      <c r="DG41" s="656" t="str">
        <f>IF('各会計、関係団体の財政状況及び健全化判断比率'!BR14="","",'各会計、関係団体の財政状況及び健全化判断比率'!BR14)</f>
        <v/>
      </c>
      <c r="DH41" s="656"/>
      <c r="DI41" s="216"/>
      <c r="DJ41" s="184"/>
      <c r="DK41" s="184"/>
      <c r="DL41" s="184"/>
      <c r="DM41" s="184"/>
      <c r="DN41" s="184"/>
      <c r="DO41" s="184"/>
    </row>
    <row r="42" spans="1:119" ht="32.25" customHeight="1">
      <c r="A42" s="184"/>
      <c r="B42" s="211"/>
      <c r="C42" s="654" t="str">
        <f t="shared" si="5"/>
        <v/>
      </c>
      <c r="D42" s="654"/>
      <c r="E42" s="655" t="str">
        <f>IF('各会計、関係団体の財政状況及び健全化判断比率'!B15="","",'各会計、関係団体の財政状況及び健全化判断比率'!B15)</f>
        <v/>
      </c>
      <c r="F42" s="655"/>
      <c r="G42" s="655"/>
      <c r="H42" s="655"/>
      <c r="I42" s="655"/>
      <c r="J42" s="655"/>
      <c r="K42" s="655"/>
      <c r="L42" s="655"/>
      <c r="M42" s="655"/>
      <c r="N42" s="655"/>
      <c r="O42" s="655"/>
      <c r="P42" s="655"/>
      <c r="Q42" s="655"/>
      <c r="R42" s="655"/>
      <c r="S42" s="655"/>
      <c r="T42" s="212"/>
      <c r="U42" s="654" t="str">
        <f t="shared" si="4"/>
        <v/>
      </c>
      <c r="V42" s="654"/>
      <c r="W42" s="655"/>
      <c r="X42" s="655"/>
      <c r="Y42" s="655"/>
      <c r="Z42" s="655"/>
      <c r="AA42" s="655"/>
      <c r="AB42" s="655"/>
      <c r="AC42" s="655"/>
      <c r="AD42" s="655"/>
      <c r="AE42" s="655"/>
      <c r="AF42" s="655"/>
      <c r="AG42" s="655"/>
      <c r="AH42" s="655"/>
      <c r="AI42" s="655"/>
      <c r="AJ42" s="655"/>
      <c r="AK42" s="655"/>
      <c r="AL42" s="212"/>
      <c r="AM42" s="654" t="str">
        <f t="shared" si="0"/>
        <v/>
      </c>
      <c r="AN42" s="654"/>
      <c r="AO42" s="655"/>
      <c r="AP42" s="655"/>
      <c r="AQ42" s="655"/>
      <c r="AR42" s="655"/>
      <c r="AS42" s="655"/>
      <c r="AT42" s="655"/>
      <c r="AU42" s="655"/>
      <c r="AV42" s="655"/>
      <c r="AW42" s="655"/>
      <c r="AX42" s="655"/>
      <c r="AY42" s="655"/>
      <c r="AZ42" s="655"/>
      <c r="BA42" s="655"/>
      <c r="BB42" s="655"/>
      <c r="BC42" s="655"/>
      <c r="BD42" s="212"/>
      <c r="BE42" s="654" t="str">
        <f t="shared" si="1"/>
        <v/>
      </c>
      <c r="BF42" s="654"/>
      <c r="BG42" s="655"/>
      <c r="BH42" s="655"/>
      <c r="BI42" s="655"/>
      <c r="BJ42" s="655"/>
      <c r="BK42" s="655"/>
      <c r="BL42" s="655"/>
      <c r="BM42" s="655"/>
      <c r="BN42" s="655"/>
      <c r="BO42" s="655"/>
      <c r="BP42" s="655"/>
      <c r="BQ42" s="655"/>
      <c r="BR42" s="655"/>
      <c r="BS42" s="655"/>
      <c r="BT42" s="655"/>
      <c r="BU42" s="655"/>
      <c r="BV42" s="212"/>
      <c r="BW42" s="654" t="str">
        <f t="shared" si="2"/>
        <v/>
      </c>
      <c r="BX42" s="654"/>
      <c r="BY42" s="655" t="str">
        <f>IF('各会計、関係団体の財政状況及び健全化判断比率'!B76="","",'各会計、関係団体の財政状況及び健全化判断比率'!B76)</f>
        <v/>
      </c>
      <c r="BZ42" s="655"/>
      <c r="CA42" s="655"/>
      <c r="CB42" s="655"/>
      <c r="CC42" s="655"/>
      <c r="CD42" s="655"/>
      <c r="CE42" s="655"/>
      <c r="CF42" s="655"/>
      <c r="CG42" s="655"/>
      <c r="CH42" s="655"/>
      <c r="CI42" s="655"/>
      <c r="CJ42" s="655"/>
      <c r="CK42" s="655"/>
      <c r="CL42" s="655"/>
      <c r="CM42" s="655"/>
      <c r="CN42" s="212"/>
      <c r="CO42" s="654" t="str">
        <f t="shared" si="3"/>
        <v/>
      </c>
      <c r="CP42" s="654"/>
      <c r="CQ42" s="655" t="str">
        <f>IF('各会計、関係団体の財政状況及び健全化判断比率'!BS15="","",'各会計、関係団体の財政状況及び健全化判断比率'!BS15)</f>
        <v/>
      </c>
      <c r="CR42" s="655"/>
      <c r="CS42" s="655"/>
      <c r="CT42" s="655"/>
      <c r="CU42" s="655"/>
      <c r="CV42" s="655"/>
      <c r="CW42" s="655"/>
      <c r="CX42" s="655"/>
      <c r="CY42" s="655"/>
      <c r="CZ42" s="655"/>
      <c r="DA42" s="655"/>
      <c r="DB42" s="655"/>
      <c r="DC42" s="655"/>
      <c r="DD42" s="655"/>
      <c r="DE42" s="655"/>
      <c r="DF42" s="209"/>
      <c r="DG42" s="656" t="str">
        <f>IF('各会計、関係団体の財政状況及び健全化判断比率'!BR15="","",'各会計、関係団体の財政状況及び健全化判断比率'!BR15)</f>
        <v/>
      </c>
      <c r="DH42" s="656"/>
      <c r="DI42" s="216"/>
      <c r="DJ42" s="184"/>
      <c r="DK42" s="184"/>
      <c r="DL42" s="184"/>
      <c r="DM42" s="184"/>
      <c r="DN42" s="184"/>
      <c r="DO42" s="184"/>
    </row>
    <row r="43" spans="1:119" ht="32.25" customHeight="1">
      <c r="A43" s="184"/>
      <c r="B43" s="211"/>
      <c r="C43" s="654" t="str">
        <f t="shared" si="5"/>
        <v/>
      </c>
      <c r="D43" s="654"/>
      <c r="E43" s="655" t="str">
        <f>IF('各会計、関係団体の財政状況及び健全化判断比率'!B16="","",'各会計、関係団体の財政状況及び健全化判断比率'!B16)</f>
        <v/>
      </c>
      <c r="F43" s="655"/>
      <c r="G43" s="655"/>
      <c r="H43" s="655"/>
      <c r="I43" s="655"/>
      <c r="J43" s="655"/>
      <c r="K43" s="655"/>
      <c r="L43" s="655"/>
      <c r="M43" s="655"/>
      <c r="N43" s="655"/>
      <c r="O43" s="655"/>
      <c r="P43" s="655"/>
      <c r="Q43" s="655"/>
      <c r="R43" s="655"/>
      <c r="S43" s="655"/>
      <c r="T43" s="212"/>
      <c r="U43" s="654" t="str">
        <f t="shared" si="4"/>
        <v/>
      </c>
      <c r="V43" s="654"/>
      <c r="W43" s="655"/>
      <c r="X43" s="655"/>
      <c r="Y43" s="655"/>
      <c r="Z43" s="655"/>
      <c r="AA43" s="655"/>
      <c r="AB43" s="655"/>
      <c r="AC43" s="655"/>
      <c r="AD43" s="655"/>
      <c r="AE43" s="655"/>
      <c r="AF43" s="655"/>
      <c r="AG43" s="655"/>
      <c r="AH43" s="655"/>
      <c r="AI43" s="655"/>
      <c r="AJ43" s="655"/>
      <c r="AK43" s="655"/>
      <c r="AL43" s="212"/>
      <c r="AM43" s="654" t="str">
        <f t="shared" si="0"/>
        <v/>
      </c>
      <c r="AN43" s="654"/>
      <c r="AO43" s="655"/>
      <c r="AP43" s="655"/>
      <c r="AQ43" s="655"/>
      <c r="AR43" s="655"/>
      <c r="AS43" s="655"/>
      <c r="AT43" s="655"/>
      <c r="AU43" s="655"/>
      <c r="AV43" s="655"/>
      <c r="AW43" s="655"/>
      <c r="AX43" s="655"/>
      <c r="AY43" s="655"/>
      <c r="AZ43" s="655"/>
      <c r="BA43" s="655"/>
      <c r="BB43" s="655"/>
      <c r="BC43" s="655"/>
      <c r="BD43" s="212"/>
      <c r="BE43" s="654" t="str">
        <f t="shared" si="1"/>
        <v/>
      </c>
      <c r="BF43" s="654"/>
      <c r="BG43" s="655"/>
      <c r="BH43" s="655"/>
      <c r="BI43" s="655"/>
      <c r="BJ43" s="655"/>
      <c r="BK43" s="655"/>
      <c r="BL43" s="655"/>
      <c r="BM43" s="655"/>
      <c r="BN43" s="655"/>
      <c r="BO43" s="655"/>
      <c r="BP43" s="655"/>
      <c r="BQ43" s="655"/>
      <c r="BR43" s="655"/>
      <c r="BS43" s="655"/>
      <c r="BT43" s="655"/>
      <c r="BU43" s="655"/>
      <c r="BV43" s="212"/>
      <c r="BW43" s="654" t="str">
        <f t="shared" si="2"/>
        <v/>
      </c>
      <c r="BX43" s="654"/>
      <c r="BY43" s="655" t="str">
        <f>IF('各会計、関係団体の財政状況及び健全化判断比率'!B77="","",'各会計、関係団体の財政状況及び健全化判断比率'!B77)</f>
        <v/>
      </c>
      <c r="BZ43" s="655"/>
      <c r="CA43" s="655"/>
      <c r="CB43" s="655"/>
      <c r="CC43" s="655"/>
      <c r="CD43" s="655"/>
      <c r="CE43" s="655"/>
      <c r="CF43" s="655"/>
      <c r="CG43" s="655"/>
      <c r="CH43" s="655"/>
      <c r="CI43" s="655"/>
      <c r="CJ43" s="655"/>
      <c r="CK43" s="655"/>
      <c r="CL43" s="655"/>
      <c r="CM43" s="655"/>
      <c r="CN43" s="212"/>
      <c r="CO43" s="654" t="str">
        <f t="shared" si="3"/>
        <v/>
      </c>
      <c r="CP43" s="654"/>
      <c r="CQ43" s="655" t="str">
        <f>IF('各会計、関係団体の財政状況及び健全化判断比率'!BS16="","",'各会計、関係団体の財政状況及び健全化判断比率'!BS16)</f>
        <v/>
      </c>
      <c r="CR43" s="655"/>
      <c r="CS43" s="655"/>
      <c r="CT43" s="655"/>
      <c r="CU43" s="655"/>
      <c r="CV43" s="655"/>
      <c r="CW43" s="655"/>
      <c r="CX43" s="655"/>
      <c r="CY43" s="655"/>
      <c r="CZ43" s="655"/>
      <c r="DA43" s="655"/>
      <c r="DB43" s="655"/>
      <c r="DC43" s="655"/>
      <c r="DD43" s="655"/>
      <c r="DE43" s="655"/>
      <c r="DF43" s="209"/>
      <c r="DG43" s="656" t="str">
        <f>IF('各会計、関係団体の財政状況及び健全化判断比率'!BR16="","",'各会計、関係団体の財政状況及び健全化判断比率'!BR16)</f>
        <v/>
      </c>
      <c r="DH43" s="656"/>
      <c r="DI43" s="216"/>
      <c r="DJ43" s="184"/>
      <c r="DK43" s="184"/>
      <c r="DL43" s="184"/>
      <c r="DM43" s="184"/>
      <c r="DN43" s="184"/>
      <c r="DO43" s="184"/>
    </row>
    <row r="44" spans="1:119" ht="13.5" customHeight="1" thickBot="1">
      <c r="A44" s="184"/>
      <c r="B44" s="217"/>
      <c r="C44" s="218"/>
      <c r="D44" s="218"/>
      <c r="E44" s="218"/>
      <c r="F44" s="218"/>
      <c r="G44" s="218"/>
      <c r="H44" s="218"/>
      <c r="I44" s="218"/>
      <c r="J44" s="218"/>
      <c r="K44" s="218"/>
      <c r="L44" s="218"/>
      <c r="M44" s="218"/>
      <c r="N44" s="218"/>
      <c r="O44" s="218"/>
      <c r="P44" s="218"/>
      <c r="Q44" s="218"/>
      <c r="R44" s="218"/>
      <c r="S44" s="218"/>
      <c r="T44" s="218"/>
      <c r="U44" s="218"/>
      <c r="V44" s="218"/>
      <c r="W44" s="218"/>
      <c r="X44" s="218"/>
      <c r="Y44" s="218"/>
      <c r="Z44" s="218"/>
      <c r="AA44" s="218"/>
      <c r="AB44" s="218"/>
      <c r="AC44" s="218"/>
      <c r="AD44" s="218"/>
      <c r="AE44" s="218"/>
      <c r="AF44" s="218"/>
      <c r="AG44" s="218"/>
      <c r="AH44" s="218"/>
      <c r="AI44" s="218"/>
      <c r="AJ44" s="218"/>
      <c r="AK44" s="218"/>
      <c r="AL44" s="218"/>
      <c r="AM44" s="218"/>
      <c r="AN44" s="218"/>
      <c r="AO44" s="218"/>
      <c r="AP44" s="218"/>
      <c r="AQ44" s="218"/>
      <c r="AR44" s="218"/>
      <c r="AS44" s="218"/>
      <c r="AT44" s="218"/>
      <c r="AU44" s="218"/>
      <c r="AV44" s="218"/>
      <c r="AW44" s="218"/>
      <c r="AX44" s="218"/>
      <c r="AY44" s="218"/>
      <c r="AZ44" s="218"/>
      <c r="BA44" s="218"/>
      <c r="BB44" s="218"/>
      <c r="BC44" s="218"/>
      <c r="BD44" s="218"/>
      <c r="BE44" s="218"/>
      <c r="BF44" s="218"/>
      <c r="BG44" s="218"/>
      <c r="BH44" s="218"/>
      <c r="BI44" s="218"/>
      <c r="BJ44" s="218"/>
      <c r="BK44" s="218"/>
      <c r="BL44" s="218"/>
      <c r="BM44" s="218"/>
      <c r="BN44" s="218"/>
      <c r="BO44" s="218"/>
      <c r="BP44" s="218"/>
      <c r="BQ44" s="218"/>
      <c r="BR44" s="218"/>
      <c r="BS44" s="218"/>
      <c r="BT44" s="218"/>
      <c r="BU44" s="218"/>
      <c r="BV44" s="218"/>
      <c r="BW44" s="218"/>
      <c r="BX44" s="218"/>
      <c r="BY44" s="218"/>
      <c r="BZ44" s="218"/>
      <c r="CA44" s="218"/>
      <c r="CB44" s="218"/>
      <c r="CC44" s="218"/>
      <c r="CD44" s="218"/>
      <c r="CE44" s="218"/>
      <c r="CF44" s="218"/>
      <c r="CG44" s="218"/>
      <c r="CH44" s="218"/>
      <c r="CI44" s="218"/>
      <c r="CJ44" s="218"/>
      <c r="CK44" s="218"/>
      <c r="CL44" s="218"/>
      <c r="CM44" s="218"/>
      <c r="CN44" s="218"/>
      <c r="CO44" s="218"/>
      <c r="CP44" s="218"/>
      <c r="CQ44" s="218"/>
      <c r="CR44" s="218"/>
      <c r="CS44" s="218"/>
      <c r="CT44" s="218"/>
      <c r="CU44" s="218"/>
      <c r="CV44" s="218"/>
      <c r="CW44" s="218"/>
      <c r="CX44" s="218"/>
      <c r="CY44" s="218"/>
      <c r="CZ44" s="218"/>
      <c r="DA44" s="218"/>
      <c r="DB44" s="218"/>
      <c r="DC44" s="218"/>
      <c r="DD44" s="218"/>
      <c r="DE44" s="218"/>
      <c r="DF44" s="218"/>
      <c r="DG44" s="218"/>
      <c r="DH44" s="218"/>
      <c r="DI44" s="219"/>
      <c r="DJ44" s="184"/>
      <c r="DK44" s="184"/>
      <c r="DL44" s="184"/>
      <c r="DM44" s="184"/>
      <c r="DN44" s="184"/>
      <c r="DO44" s="184"/>
    </row>
    <row r="45" spans="1:119">
      <c r="A45" s="184"/>
      <c r="B45" s="184"/>
      <c r="C45" s="184"/>
      <c r="D45" s="184"/>
      <c r="E45" s="184"/>
      <c r="F45" s="184"/>
      <c r="G45" s="184"/>
      <c r="H45" s="184"/>
      <c r="I45" s="184"/>
      <c r="J45" s="184"/>
      <c r="K45" s="184"/>
      <c r="L45" s="184"/>
      <c r="M45" s="184"/>
      <c r="N45" s="184"/>
      <c r="O45" s="184"/>
      <c r="P45" s="184"/>
      <c r="Q45" s="184"/>
      <c r="R45" s="184"/>
      <c r="S45" s="184"/>
      <c r="T45" s="184"/>
      <c r="U45" s="184"/>
      <c r="V45" s="184"/>
      <c r="W45" s="184"/>
      <c r="X45" s="184"/>
      <c r="Y45" s="184"/>
      <c r="Z45" s="184"/>
      <c r="AA45" s="184"/>
      <c r="AB45" s="184"/>
      <c r="AC45" s="184"/>
      <c r="AD45" s="184"/>
      <c r="AE45" s="184"/>
      <c r="AF45" s="184"/>
      <c r="AG45" s="184"/>
      <c r="AH45" s="184"/>
      <c r="AI45" s="184"/>
      <c r="AJ45" s="184"/>
      <c r="AK45" s="184"/>
      <c r="AL45" s="184"/>
      <c r="AM45" s="184"/>
      <c r="AN45" s="184"/>
      <c r="AO45" s="184"/>
      <c r="AP45" s="184"/>
      <c r="AQ45" s="184"/>
      <c r="AR45" s="184"/>
      <c r="AS45" s="184"/>
      <c r="AT45" s="184"/>
      <c r="AU45" s="184"/>
      <c r="AV45" s="184"/>
      <c r="AW45" s="184"/>
      <c r="AX45" s="184"/>
      <c r="AY45" s="184"/>
      <c r="AZ45" s="184"/>
      <c r="BA45" s="184"/>
      <c r="BB45" s="184"/>
      <c r="BC45" s="184"/>
      <c r="BD45" s="184"/>
      <c r="BE45" s="184"/>
      <c r="BF45" s="184"/>
      <c r="BG45" s="184"/>
      <c r="BH45" s="184"/>
      <c r="BI45" s="184"/>
      <c r="BJ45" s="184"/>
      <c r="BK45" s="184"/>
      <c r="BL45" s="184"/>
      <c r="BM45" s="184"/>
      <c r="BN45" s="184"/>
      <c r="BO45" s="184"/>
      <c r="BP45" s="184"/>
      <c r="BQ45" s="184"/>
      <c r="BR45" s="184"/>
      <c r="BS45" s="184"/>
      <c r="BT45" s="184"/>
      <c r="BU45" s="184"/>
      <c r="BV45" s="184"/>
      <c r="BW45" s="184"/>
      <c r="BX45" s="184"/>
      <c r="BY45" s="184"/>
      <c r="BZ45" s="184"/>
      <c r="CA45" s="184"/>
      <c r="CB45" s="184"/>
      <c r="CC45" s="184"/>
      <c r="CD45" s="184"/>
      <c r="CE45" s="184"/>
      <c r="CF45" s="184"/>
      <c r="CG45" s="184"/>
      <c r="CH45" s="184"/>
      <c r="CI45" s="184"/>
      <c r="CJ45" s="184"/>
      <c r="CK45" s="184"/>
      <c r="CL45" s="184"/>
      <c r="CM45" s="184"/>
      <c r="CN45" s="184"/>
      <c r="CO45" s="184"/>
      <c r="CP45" s="184"/>
      <c r="CQ45" s="184"/>
      <c r="CR45" s="184"/>
      <c r="CS45" s="184"/>
      <c r="CT45" s="184"/>
      <c r="CU45" s="184"/>
      <c r="CV45" s="184"/>
      <c r="CW45" s="184"/>
      <c r="CX45" s="184"/>
      <c r="CY45" s="184"/>
      <c r="CZ45" s="184"/>
      <c r="DA45" s="184"/>
      <c r="DB45" s="184"/>
      <c r="DC45" s="184"/>
      <c r="DD45" s="184"/>
      <c r="DE45" s="184"/>
      <c r="DF45" s="184"/>
      <c r="DG45" s="184"/>
      <c r="DH45" s="184"/>
      <c r="DI45" s="184"/>
      <c r="DJ45" s="184"/>
      <c r="DK45" s="184"/>
      <c r="DL45" s="184"/>
      <c r="DM45" s="184"/>
      <c r="DN45" s="184"/>
      <c r="DO45" s="184"/>
    </row>
    <row r="46" spans="1:119">
      <c r="B46" s="184" t="s">
        <v>207</v>
      </c>
      <c r="C46" s="184"/>
      <c r="D46" s="184"/>
      <c r="E46" s="184" t="s">
        <v>208</v>
      </c>
      <c r="F46" s="184"/>
      <c r="G46" s="184"/>
      <c r="H46" s="184"/>
      <c r="I46" s="184"/>
      <c r="J46" s="184"/>
      <c r="K46" s="184"/>
      <c r="L46" s="184"/>
      <c r="M46" s="184"/>
      <c r="N46" s="184"/>
      <c r="O46" s="184"/>
      <c r="P46" s="184"/>
      <c r="Q46" s="184"/>
      <c r="R46" s="184"/>
      <c r="S46" s="184"/>
      <c r="T46" s="184"/>
      <c r="U46" s="184"/>
      <c r="V46" s="184"/>
      <c r="W46" s="184"/>
      <c r="X46" s="184"/>
      <c r="Y46" s="184"/>
      <c r="Z46" s="184"/>
      <c r="AA46" s="184"/>
      <c r="AB46" s="184"/>
      <c r="AC46" s="184"/>
      <c r="AD46" s="184"/>
      <c r="AE46" s="184"/>
      <c r="AF46" s="184"/>
      <c r="AG46" s="184"/>
      <c r="AH46" s="184"/>
      <c r="AI46" s="184"/>
      <c r="AJ46" s="184"/>
      <c r="AK46" s="184"/>
      <c r="AL46" s="184"/>
      <c r="AM46" s="184"/>
      <c r="AN46" s="184"/>
      <c r="AO46" s="184"/>
      <c r="AP46" s="184"/>
      <c r="AQ46" s="184"/>
      <c r="AR46" s="184"/>
      <c r="AS46" s="184"/>
      <c r="AT46" s="184"/>
      <c r="AU46" s="184"/>
      <c r="AV46" s="184"/>
      <c r="AW46" s="184"/>
      <c r="AX46" s="184"/>
      <c r="AY46" s="184"/>
      <c r="AZ46" s="184"/>
      <c r="BA46" s="184"/>
      <c r="BB46" s="184"/>
      <c r="BC46" s="184"/>
      <c r="BD46" s="184"/>
      <c r="BE46" s="184"/>
      <c r="BF46" s="184"/>
      <c r="BG46" s="184"/>
      <c r="BH46" s="184"/>
      <c r="BI46" s="184"/>
      <c r="BJ46" s="184"/>
      <c r="BK46" s="184"/>
      <c r="BL46" s="184"/>
      <c r="BM46" s="184"/>
      <c r="BN46" s="184"/>
      <c r="BO46" s="184"/>
      <c r="BP46" s="184"/>
      <c r="BQ46" s="184"/>
      <c r="BR46" s="184"/>
      <c r="BS46" s="184"/>
      <c r="BT46" s="184"/>
      <c r="BU46" s="184"/>
      <c r="BV46" s="184"/>
      <c r="BW46" s="184"/>
      <c r="BX46" s="184"/>
      <c r="BY46" s="184"/>
      <c r="BZ46" s="184"/>
      <c r="CA46" s="184"/>
      <c r="CB46" s="184"/>
      <c r="CC46" s="184"/>
      <c r="CD46" s="184"/>
      <c r="CE46" s="184"/>
      <c r="CF46" s="184"/>
      <c r="CG46" s="184"/>
      <c r="CH46" s="184"/>
      <c r="CI46" s="184"/>
      <c r="CJ46" s="184"/>
      <c r="CK46" s="184"/>
      <c r="CL46" s="184"/>
      <c r="CM46" s="184"/>
      <c r="CN46" s="184"/>
      <c r="CO46" s="184"/>
      <c r="CP46" s="184"/>
      <c r="CQ46" s="184"/>
      <c r="CR46" s="184"/>
      <c r="CS46" s="184"/>
      <c r="CT46" s="184"/>
      <c r="CU46" s="184"/>
      <c r="CV46" s="184"/>
      <c r="CW46" s="184"/>
      <c r="CX46" s="184"/>
      <c r="CY46" s="184"/>
      <c r="CZ46" s="184"/>
      <c r="DA46" s="184"/>
      <c r="DB46" s="184"/>
      <c r="DC46" s="184"/>
      <c r="DD46" s="184"/>
      <c r="DE46" s="184"/>
      <c r="DF46" s="184"/>
      <c r="DG46" s="184"/>
      <c r="DH46" s="184"/>
      <c r="DI46" s="184"/>
    </row>
    <row r="47" spans="1:119">
      <c r="B47" s="184"/>
      <c r="C47" s="184"/>
      <c r="D47" s="184"/>
      <c r="E47" s="184" t="s">
        <v>209</v>
      </c>
      <c r="F47" s="184"/>
      <c r="G47" s="184"/>
      <c r="H47" s="184"/>
      <c r="I47" s="184"/>
      <c r="J47" s="184"/>
      <c r="K47" s="184"/>
      <c r="L47" s="184"/>
      <c r="M47" s="184"/>
      <c r="N47" s="184"/>
      <c r="O47" s="184"/>
      <c r="P47" s="184"/>
      <c r="Q47" s="184"/>
      <c r="R47" s="184"/>
      <c r="S47" s="184"/>
      <c r="T47" s="184"/>
      <c r="U47" s="184"/>
      <c r="V47" s="184"/>
      <c r="W47" s="184"/>
      <c r="X47" s="184"/>
      <c r="Y47" s="184"/>
      <c r="Z47" s="184"/>
      <c r="AA47" s="184"/>
      <c r="AB47" s="184"/>
      <c r="AC47" s="184"/>
      <c r="AD47" s="184"/>
      <c r="AE47" s="184"/>
      <c r="AF47" s="184"/>
      <c r="AG47" s="184"/>
      <c r="AH47" s="184"/>
      <c r="AI47" s="184"/>
      <c r="AJ47" s="184"/>
      <c r="AK47" s="184"/>
      <c r="AL47" s="184"/>
      <c r="AM47" s="184"/>
      <c r="AN47" s="184"/>
      <c r="AO47" s="184"/>
      <c r="AP47" s="184"/>
      <c r="AQ47" s="184"/>
      <c r="AR47" s="184"/>
      <c r="AS47" s="184"/>
      <c r="AT47" s="184"/>
      <c r="AU47" s="184"/>
      <c r="AV47" s="184"/>
      <c r="AW47" s="184"/>
      <c r="AX47" s="184"/>
      <c r="AY47" s="184"/>
      <c r="AZ47" s="184"/>
      <c r="BA47" s="184"/>
      <c r="BB47" s="184"/>
      <c r="BC47" s="184"/>
      <c r="BD47" s="184"/>
      <c r="BE47" s="184"/>
      <c r="BF47" s="184"/>
      <c r="BG47" s="184"/>
      <c r="BH47" s="184"/>
      <c r="BI47" s="184"/>
      <c r="BJ47" s="184"/>
      <c r="BK47" s="184"/>
      <c r="BL47" s="184"/>
      <c r="BM47" s="184"/>
      <c r="BN47" s="184"/>
      <c r="BO47" s="184"/>
      <c r="BP47" s="184"/>
      <c r="BQ47" s="184"/>
      <c r="BR47" s="184"/>
      <c r="BS47" s="184"/>
      <c r="BT47" s="184"/>
      <c r="BU47" s="184"/>
      <c r="BV47" s="184"/>
      <c r="BW47" s="184"/>
      <c r="BX47" s="184"/>
      <c r="BY47" s="184"/>
      <c r="BZ47" s="184"/>
      <c r="CA47" s="184"/>
      <c r="CB47" s="184"/>
      <c r="CC47" s="184"/>
      <c r="CD47" s="184"/>
      <c r="CE47" s="184"/>
      <c r="CF47" s="184"/>
      <c r="CG47" s="184"/>
      <c r="CH47" s="184"/>
      <c r="CI47" s="184"/>
      <c r="CJ47" s="184"/>
      <c r="CK47" s="184"/>
      <c r="CL47" s="184"/>
      <c r="CM47" s="184"/>
      <c r="CN47" s="184"/>
      <c r="CO47" s="184"/>
      <c r="CP47" s="184"/>
      <c r="CQ47" s="184"/>
      <c r="CR47" s="184"/>
      <c r="CS47" s="184"/>
      <c r="CT47" s="184"/>
      <c r="CU47" s="184"/>
      <c r="CV47" s="184"/>
      <c r="CW47" s="184"/>
      <c r="CX47" s="184"/>
      <c r="CY47" s="184"/>
      <c r="CZ47" s="184"/>
      <c r="DA47" s="184"/>
      <c r="DB47" s="184"/>
      <c r="DC47" s="184"/>
      <c r="DD47" s="184"/>
      <c r="DE47" s="184"/>
      <c r="DF47" s="184"/>
      <c r="DG47" s="184"/>
      <c r="DH47" s="184"/>
      <c r="DI47" s="184"/>
    </row>
    <row r="48" spans="1:119">
      <c r="B48" s="184"/>
      <c r="C48" s="184"/>
      <c r="D48" s="184"/>
      <c r="E48" s="184" t="s">
        <v>210</v>
      </c>
      <c r="F48" s="184"/>
      <c r="G48" s="184"/>
      <c r="H48" s="184"/>
      <c r="I48" s="184"/>
      <c r="J48" s="184"/>
      <c r="K48" s="184"/>
      <c r="L48" s="184"/>
      <c r="M48" s="184"/>
      <c r="N48" s="184"/>
      <c r="O48" s="184"/>
      <c r="P48" s="184"/>
      <c r="Q48" s="184"/>
      <c r="R48" s="184"/>
      <c r="S48" s="184"/>
      <c r="T48" s="184"/>
      <c r="U48" s="184"/>
      <c r="V48" s="184"/>
      <c r="W48" s="184"/>
      <c r="X48" s="184"/>
      <c r="Y48" s="184"/>
      <c r="Z48" s="184"/>
      <c r="AA48" s="184"/>
      <c r="AB48" s="184"/>
      <c r="AC48" s="184"/>
      <c r="AD48" s="184"/>
      <c r="AE48" s="184"/>
      <c r="AF48" s="184"/>
      <c r="AG48" s="184"/>
      <c r="AH48" s="184"/>
      <c r="AI48" s="184"/>
      <c r="AJ48" s="184"/>
      <c r="AK48" s="184"/>
      <c r="AL48" s="184"/>
      <c r="AM48" s="184"/>
      <c r="AN48" s="184"/>
      <c r="AO48" s="184"/>
      <c r="AP48" s="184"/>
      <c r="AQ48" s="184"/>
      <c r="AR48" s="184"/>
      <c r="AS48" s="184"/>
      <c r="AT48" s="184"/>
      <c r="AU48" s="184"/>
      <c r="AV48" s="184"/>
      <c r="AW48" s="184"/>
      <c r="AX48" s="184"/>
      <c r="AY48" s="184"/>
      <c r="AZ48" s="184"/>
      <c r="BA48" s="184"/>
      <c r="BB48" s="184"/>
      <c r="BC48" s="184"/>
      <c r="BD48" s="184"/>
      <c r="BE48" s="184"/>
      <c r="BF48" s="184"/>
      <c r="BG48" s="184"/>
      <c r="BH48" s="184"/>
      <c r="BI48" s="184"/>
      <c r="BJ48" s="184"/>
      <c r="BK48" s="184"/>
      <c r="BL48" s="184"/>
      <c r="BM48" s="184"/>
      <c r="BN48" s="184"/>
      <c r="BO48" s="184"/>
      <c r="BP48" s="184"/>
      <c r="BQ48" s="184"/>
      <c r="BR48" s="184"/>
      <c r="BS48" s="184"/>
      <c r="BT48" s="184"/>
      <c r="BU48" s="184"/>
      <c r="BV48" s="184"/>
      <c r="BW48" s="184"/>
      <c r="BX48" s="184"/>
      <c r="BY48" s="184"/>
      <c r="BZ48" s="184"/>
      <c r="CA48" s="184"/>
      <c r="CB48" s="184"/>
      <c r="CC48" s="184"/>
      <c r="CD48" s="184"/>
      <c r="CE48" s="184"/>
      <c r="CF48" s="184"/>
      <c r="CG48" s="184"/>
      <c r="CH48" s="184"/>
      <c r="CI48" s="184"/>
      <c r="CJ48" s="184"/>
      <c r="CK48" s="184"/>
      <c r="CL48" s="184"/>
      <c r="CM48" s="184"/>
      <c r="CN48" s="184"/>
      <c r="CO48" s="184"/>
      <c r="CP48" s="184"/>
      <c r="CQ48" s="184"/>
      <c r="CR48" s="184"/>
      <c r="CS48" s="184"/>
      <c r="CT48" s="184"/>
      <c r="CU48" s="184"/>
      <c r="CV48" s="184"/>
      <c r="CW48" s="184"/>
      <c r="CX48" s="184"/>
      <c r="CY48" s="184"/>
      <c r="CZ48" s="184"/>
      <c r="DA48" s="184"/>
      <c r="DB48" s="184"/>
      <c r="DC48" s="184"/>
      <c r="DD48" s="184"/>
      <c r="DE48" s="184"/>
      <c r="DF48" s="184"/>
      <c r="DG48" s="184"/>
      <c r="DH48" s="184"/>
      <c r="DI48" s="184"/>
    </row>
    <row r="49" spans="5:5">
      <c r="E49" s="220" t="s">
        <v>211</v>
      </c>
    </row>
    <row r="50" spans="5:5">
      <c r="E50" s="186" t="s">
        <v>212</v>
      </c>
    </row>
    <row r="51" spans="5:5">
      <c r="E51" s="186" t="s">
        <v>213</v>
      </c>
    </row>
    <row r="52" spans="5:5">
      <c r="E52" s="186" t="s">
        <v>214</v>
      </c>
    </row>
    <row r="53" spans="5:5"/>
    <row r="54" spans="5:5"/>
    <row r="55" spans="5:5"/>
    <row r="56" spans="5:5"/>
  </sheetData>
  <sheetProtection algorithmName="SHA-512" hashValue="2HUH7JElojYv+GaT+SayDCsUcCMvYJmtePgyUQf2uwj8fDhRgub4Chvi5OpvQ+SKhJH4GAvvlTjDsVvKUoSZ1Q==" saltValue="ie8WJn8YLkQ0STi/JXkHvw==" spinCount="100000" sheet="1" objects="1" scenarios="1"/>
  <mergeCells count="432">
    <mergeCell ref="BG43:BU43"/>
    <mergeCell ref="BW43:BX43"/>
    <mergeCell ref="BY43:CM43"/>
    <mergeCell ref="CO43:CP43"/>
    <mergeCell ref="CQ43:DE43"/>
    <mergeCell ref="BY42:CM42"/>
    <mergeCell ref="CO42:CP42"/>
    <mergeCell ref="CQ42:DE42"/>
    <mergeCell ref="DG42:DH42"/>
    <mergeCell ref="C43:D43"/>
    <mergeCell ref="E43:S43"/>
    <mergeCell ref="U43:V43"/>
    <mergeCell ref="W43:AK43"/>
    <mergeCell ref="AM43:AN43"/>
    <mergeCell ref="AO43:BC43"/>
    <mergeCell ref="DG41:DH41"/>
    <mergeCell ref="C42:D42"/>
    <mergeCell ref="E42:S42"/>
    <mergeCell ref="U42:V42"/>
    <mergeCell ref="W42:AK42"/>
    <mergeCell ref="AM42:AN42"/>
    <mergeCell ref="AO42:BC42"/>
    <mergeCell ref="BE42:BF42"/>
    <mergeCell ref="BG42:BU42"/>
    <mergeCell ref="BW42:BX42"/>
    <mergeCell ref="BE41:BF41"/>
    <mergeCell ref="BG41:BU41"/>
    <mergeCell ref="BW41:BX41"/>
    <mergeCell ref="BY41:CM41"/>
    <mergeCell ref="CO41:CP41"/>
    <mergeCell ref="CQ41:DE41"/>
    <mergeCell ref="DG43:DH43"/>
    <mergeCell ref="BE43:BF43"/>
    <mergeCell ref="BY40:CM40"/>
    <mergeCell ref="CO40:CP40"/>
    <mergeCell ref="CQ40:DE40"/>
    <mergeCell ref="DG40:DH40"/>
    <mergeCell ref="C41:D41"/>
    <mergeCell ref="E41:S41"/>
    <mergeCell ref="U41:V41"/>
    <mergeCell ref="W41:AK41"/>
    <mergeCell ref="AM41:AN41"/>
    <mergeCell ref="AO41:BC41"/>
    <mergeCell ref="C40:D40"/>
    <mergeCell ref="E40:S40"/>
    <mergeCell ref="U40:V40"/>
    <mergeCell ref="W40:AK40"/>
    <mergeCell ref="AM40:AN40"/>
    <mergeCell ref="AO40:BC40"/>
    <mergeCell ref="BE40:BF40"/>
    <mergeCell ref="BG40:BU40"/>
    <mergeCell ref="BW40:BX40"/>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AH30:AX30"/>
    <mergeCell ref="BC30:BM30"/>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AH26:AL26"/>
    <mergeCell ref="AM26:AR26"/>
    <mergeCell ref="DB24:DI25"/>
    <mergeCell ref="E25:K25"/>
    <mergeCell ref="L25:P25"/>
    <mergeCell ref="Q25:V25"/>
    <mergeCell ref="Z25:AG25"/>
    <mergeCell ref="AH25:AL25"/>
    <mergeCell ref="AM25:AR25"/>
    <mergeCell ref="AS25:AX25"/>
    <mergeCell ref="AY25:BM25"/>
    <mergeCell ref="BN25:BU25"/>
    <mergeCell ref="AS24:AX24"/>
    <mergeCell ref="AY24:BM24"/>
    <mergeCell ref="BN24:BU24"/>
    <mergeCell ref="BV24:CC24"/>
    <mergeCell ref="CE24:CS25"/>
    <mergeCell ref="CT24:DA25"/>
    <mergeCell ref="BV25:CC25"/>
    <mergeCell ref="AH24:AL24"/>
    <mergeCell ref="AM24:AR24"/>
    <mergeCell ref="CE22:CS23"/>
    <mergeCell ref="CT22:DA23"/>
    <mergeCell ref="DB22:DI23"/>
    <mergeCell ref="AY23:BM23"/>
    <mergeCell ref="BN23:BU23"/>
    <mergeCell ref="BV23:CC23"/>
    <mergeCell ref="AH22:AL23"/>
    <mergeCell ref="AM22:AR23"/>
    <mergeCell ref="AS22:AX23"/>
    <mergeCell ref="AY22:BM22"/>
    <mergeCell ref="BN22:BU22"/>
    <mergeCell ref="BV22:CC22"/>
    <mergeCell ref="B22:D30"/>
    <mergeCell ref="E22:K23"/>
    <mergeCell ref="L22:P23"/>
    <mergeCell ref="Q22:V23"/>
    <mergeCell ref="W22:Y29"/>
    <mergeCell ref="Z22:AG23"/>
    <mergeCell ref="E24:K24"/>
    <mergeCell ref="L24:P24"/>
    <mergeCell ref="Q24:V24"/>
    <mergeCell ref="Z24:AG24"/>
    <mergeCell ref="E30:K30"/>
    <mergeCell ref="L30:P30"/>
    <mergeCell ref="Q30:V30"/>
    <mergeCell ref="W30:AG30"/>
    <mergeCell ref="Z26:AG26"/>
    <mergeCell ref="Q28:V28"/>
    <mergeCell ref="Z28:AG28"/>
    <mergeCell ref="AY20:BM20"/>
    <mergeCell ref="BN20:BU20"/>
    <mergeCell ref="BV20:CC20"/>
    <mergeCell ref="CE20:CS21"/>
    <mergeCell ref="CT20:DA21"/>
    <mergeCell ref="DB20:DI21"/>
    <mergeCell ref="AU19:AX19"/>
    <mergeCell ref="AY19:BM19"/>
    <mergeCell ref="BN19:BU19"/>
    <mergeCell ref="BV19:CC19"/>
    <mergeCell ref="B21:AX21"/>
    <mergeCell ref="AY21:BM21"/>
    <mergeCell ref="BN21:BU21"/>
    <mergeCell ref="BV21:CC21"/>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H19:AL19"/>
    <mergeCell ref="AM19:AT19"/>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DB18:DI19"/>
    <mergeCell ref="L16:Q16"/>
    <mergeCell ref="R16:V16"/>
    <mergeCell ref="AC16:AG16"/>
    <mergeCell ref="AH16:AL16"/>
    <mergeCell ref="AM16:AT16"/>
    <mergeCell ref="M15:Q15"/>
    <mergeCell ref="R15:V15"/>
    <mergeCell ref="W15:AB16"/>
    <mergeCell ref="AC15:AG15"/>
    <mergeCell ref="AH15:AL15"/>
    <mergeCell ref="AM15:AT15"/>
    <mergeCell ref="DB14:DI14"/>
    <mergeCell ref="BV13:CC13"/>
    <mergeCell ref="CD13:CS13"/>
    <mergeCell ref="CT13:DA13"/>
    <mergeCell ref="DB13:DI13"/>
    <mergeCell ref="AU15:AX15"/>
    <mergeCell ref="AY15:BM15"/>
    <mergeCell ref="BN15:BU15"/>
    <mergeCell ref="BV15:CC15"/>
    <mergeCell ref="CD15:CS15"/>
    <mergeCell ref="AY13:BM13"/>
    <mergeCell ref="BN13:BU13"/>
    <mergeCell ref="AU12:AX12"/>
    <mergeCell ref="AY12:BM12"/>
    <mergeCell ref="BN12:BU12"/>
    <mergeCell ref="BV12:CC12"/>
    <mergeCell ref="CD12:CS12"/>
    <mergeCell ref="CT12:DA12"/>
    <mergeCell ref="AY14:BM14"/>
    <mergeCell ref="BN14:BU14"/>
    <mergeCell ref="BV14:CC14"/>
    <mergeCell ref="CD14:CS14"/>
    <mergeCell ref="CT14:DA14"/>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Y10:BM10"/>
    <mergeCell ref="BN10:BU10"/>
    <mergeCell ref="BV10:CC10"/>
    <mergeCell ref="L11:Q11"/>
    <mergeCell ref="R11:V11"/>
    <mergeCell ref="AM11:AT11"/>
    <mergeCell ref="AU11:AX11"/>
    <mergeCell ref="AY11:BM11"/>
    <mergeCell ref="BN11:BU11"/>
    <mergeCell ref="BV11:CC11"/>
    <mergeCell ref="B9:K11"/>
    <mergeCell ref="L9:Q9"/>
    <mergeCell ref="R9:V9"/>
    <mergeCell ref="W9:AL11"/>
    <mergeCell ref="AM9:AT9"/>
    <mergeCell ref="AU9:AX9"/>
    <mergeCell ref="L10:Q10"/>
    <mergeCell ref="R10:V10"/>
    <mergeCell ref="AM10:AT10"/>
    <mergeCell ref="AU10:AX10"/>
    <mergeCell ref="BV8:CC8"/>
    <mergeCell ref="CD8:CS8"/>
    <mergeCell ref="CT8:DA8"/>
    <mergeCell ref="DB8:DI8"/>
    <mergeCell ref="AY9:BM9"/>
    <mergeCell ref="BN9:BU9"/>
    <mergeCell ref="BV9:CC9"/>
    <mergeCell ref="CD9:CS9"/>
    <mergeCell ref="CT9:DA9"/>
    <mergeCell ref="DB9:DI9"/>
    <mergeCell ref="BV6:CC6"/>
    <mergeCell ref="CD6:CS6"/>
    <mergeCell ref="CT6:DA6"/>
    <mergeCell ref="DB6:DI6"/>
    <mergeCell ref="AM7:AT7"/>
    <mergeCell ref="AU7:AX7"/>
    <mergeCell ref="AY7:BM7"/>
    <mergeCell ref="BN7:BU7"/>
    <mergeCell ref="BV7:CC7"/>
    <mergeCell ref="CD7:CS7"/>
    <mergeCell ref="CT7:DA7"/>
    <mergeCell ref="DB7:DI7"/>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s>
  <phoneticPr fontId="2"/>
  <printOptions horizontalCentered="1"/>
  <pageMargins left="0" right="0" top="0.39370078740157483" bottom="0.39370078740157483" header="0.19685039370078741" footer="0.19685039370078741"/>
  <pageSetup paperSize="9" scale="55"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49"/>
  <sheetViews>
    <sheetView showGridLines="0" zoomScale="85" zoomScaleNormal="85" workbookViewId="0"/>
  </sheetViews>
  <sheetFormatPr defaultColWidth="0" defaultRowHeight="11.25" customHeight="1" zeroHeight="1"/>
  <cols>
    <col min="1" max="95" width="1.625" style="224" customWidth="1"/>
    <col min="96" max="133" width="1.625" style="240" customWidth="1"/>
    <col min="134" max="143" width="1.625" style="224" customWidth="1"/>
    <col min="144" max="16384" width="0" style="224" hidden="1"/>
  </cols>
  <sheetData>
    <row r="1" spans="2:143" ht="22.5" customHeight="1" thickBot="1">
      <c r="B1" s="221"/>
      <c r="C1" s="222"/>
      <c r="D1" s="222"/>
      <c r="E1" s="222"/>
      <c r="F1" s="222"/>
      <c r="G1" s="222"/>
      <c r="H1" s="222"/>
      <c r="I1" s="222"/>
      <c r="J1" s="222"/>
      <c r="K1" s="222"/>
      <c r="L1" s="222"/>
      <c r="M1" s="222"/>
      <c r="N1" s="222"/>
      <c r="O1" s="222"/>
      <c r="P1" s="222"/>
      <c r="Q1" s="222"/>
      <c r="R1" s="222"/>
      <c r="S1" s="222"/>
      <c r="T1" s="222"/>
      <c r="U1" s="222"/>
      <c r="V1" s="222"/>
      <c r="W1" s="222"/>
      <c r="X1" s="222"/>
      <c r="Y1" s="222"/>
      <c r="Z1" s="222"/>
      <c r="AA1" s="222"/>
      <c r="AB1" s="222"/>
      <c r="AC1" s="222"/>
      <c r="AD1" s="222"/>
      <c r="AE1" s="222"/>
      <c r="AF1" s="222"/>
      <c r="AG1" s="222"/>
      <c r="AH1" s="222"/>
      <c r="AI1" s="222"/>
      <c r="AJ1" s="222"/>
      <c r="AK1" s="222"/>
      <c r="AL1" s="222"/>
      <c r="AM1" s="222"/>
      <c r="AN1" s="222"/>
      <c r="AO1" s="222"/>
      <c r="AP1" s="222"/>
      <c r="AQ1" s="222"/>
      <c r="AR1" s="222"/>
      <c r="AS1" s="222"/>
      <c r="AT1" s="222"/>
      <c r="AU1" s="222"/>
      <c r="AV1" s="222"/>
      <c r="AW1" s="222"/>
      <c r="AX1" s="222"/>
      <c r="AY1" s="222"/>
      <c r="AZ1" s="222"/>
      <c r="BA1" s="222"/>
      <c r="BB1" s="222"/>
      <c r="BC1" s="222"/>
      <c r="BD1" s="222"/>
      <c r="BE1" s="222"/>
      <c r="BF1" s="222"/>
      <c r="BG1" s="222"/>
      <c r="BH1" s="222"/>
      <c r="BI1" s="222"/>
      <c r="BJ1" s="222"/>
      <c r="BK1" s="222"/>
      <c r="BL1" s="222"/>
      <c r="BM1" s="222"/>
      <c r="BN1" s="222"/>
      <c r="BO1" s="222"/>
      <c r="BP1" s="222"/>
      <c r="BQ1" s="222"/>
      <c r="BR1" s="222"/>
      <c r="BS1" s="222"/>
      <c r="BT1" s="222"/>
      <c r="BU1" s="222"/>
      <c r="BV1" s="222"/>
      <c r="BW1" s="222"/>
      <c r="BX1" s="222"/>
      <c r="BY1" s="222"/>
      <c r="BZ1" s="222"/>
      <c r="CA1" s="222"/>
      <c r="CB1" s="222"/>
      <c r="CC1" s="222"/>
      <c r="CD1" s="223"/>
      <c r="CE1" s="223"/>
      <c r="CF1" s="223"/>
      <c r="CG1" s="223"/>
      <c r="CH1" s="223"/>
      <c r="CI1" s="223"/>
      <c r="CJ1" s="223"/>
      <c r="CK1" s="223"/>
      <c r="CL1" s="223"/>
      <c r="CM1" s="223"/>
      <c r="CN1" s="223"/>
      <c r="CO1" s="223"/>
      <c r="CP1" s="223"/>
      <c r="CQ1" s="223"/>
      <c r="CR1" s="223"/>
      <c r="CS1" s="223"/>
      <c r="CT1" s="223"/>
      <c r="CU1" s="223"/>
      <c r="CV1" s="223"/>
      <c r="CW1" s="223"/>
      <c r="CX1" s="223"/>
      <c r="CY1" s="223"/>
      <c r="CZ1" s="223"/>
      <c r="DA1" s="223"/>
      <c r="DB1" s="223"/>
      <c r="DC1" s="223"/>
      <c r="DD1" s="223"/>
      <c r="DE1" s="223"/>
      <c r="DF1" s="223"/>
      <c r="DG1" s="223"/>
      <c r="DH1" s="657" t="s">
        <v>215</v>
      </c>
      <c r="DI1" s="658"/>
      <c r="DJ1" s="658"/>
      <c r="DK1" s="658"/>
      <c r="DL1" s="658"/>
      <c r="DM1" s="658"/>
      <c r="DN1" s="659"/>
      <c r="DO1" s="224"/>
      <c r="DP1" s="657" t="s">
        <v>216</v>
      </c>
      <c r="DQ1" s="658"/>
      <c r="DR1" s="658"/>
      <c r="DS1" s="658"/>
      <c r="DT1" s="658"/>
      <c r="DU1" s="658"/>
      <c r="DV1" s="658"/>
      <c r="DW1" s="658"/>
      <c r="DX1" s="658"/>
      <c r="DY1" s="658"/>
      <c r="DZ1" s="658"/>
      <c r="EA1" s="658"/>
      <c r="EB1" s="658"/>
      <c r="EC1" s="659"/>
      <c r="ED1" s="222"/>
      <c r="EE1" s="222"/>
      <c r="EF1" s="222"/>
      <c r="EG1" s="222"/>
      <c r="EH1" s="222"/>
      <c r="EI1" s="222"/>
      <c r="EJ1" s="222"/>
      <c r="EK1" s="222"/>
      <c r="EL1" s="222"/>
      <c r="EM1" s="222"/>
    </row>
    <row r="2" spans="2:143" ht="22.5" customHeight="1">
      <c r="B2" s="225" t="s">
        <v>217</v>
      </c>
      <c r="R2" s="226"/>
      <c r="S2" s="226"/>
      <c r="T2" s="226"/>
      <c r="U2" s="226"/>
      <c r="V2" s="226"/>
      <c r="W2" s="226"/>
      <c r="X2" s="226"/>
      <c r="Y2" s="226"/>
      <c r="Z2" s="226"/>
      <c r="AA2" s="226"/>
      <c r="AB2" s="226"/>
      <c r="AC2" s="226"/>
      <c r="AE2" s="227"/>
      <c r="AF2" s="227"/>
      <c r="AG2" s="227"/>
      <c r="AH2" s="227"/>
      <c r="AI2" s="227"/>
      <c r="AJ2" s="226"/>
      <c r="AK2" s="226"/>
      <c r="AL2" s="226"/>
      <c r="AM2" s="226"/>
      <c r="AN2" s="226"/>
      <c r="AO2" s="226"/>
      <c r="AP2" s="226"/>
      <c r="CD2" s="223"/>
      <c r="CE2" s="223"/>
      <c r="CF2" s="223"/>
      <c r="CG2" s="223"/>
      <c r="CH2" s="223"/>
      <c r="CI2" s="223"/>
      <c r="CJ2" s="223"/>
      <c r="CK2" s="223"/>
      <c r="CL2" s="223"/>
      <c r="CM2" s="223"/>
      <c r="CN2" s="223"/>
      <c r="CO2" s="223"/>
      <c r="CP2" s="223"/>
      <c r="CQ2" s="223"/>
      <c r="CR2" s="223"/>
      <c r="CS2" s="223"/>
      <c r="CT2" s="223"/>
      <c r="CU2" s="223"/>
      <c r="CV2" s="223"/>
      <c r="CW2" s="223"/>
      <c r="CX2" s="223"/>
      <c r="CY2" s="223"/>
      <c r="CZ2" s="223"/>
      <c r="DA2" s="223"/>
      <c r="DB2" s="223"/>
      <c r="DC2" s="223"/>
      <c r="DD2" s="223"/>
      <c r="DE2" s="223"/>
      <c r="DF2" s="223"/>
      <c r="DG2" s="223"/>
      <c r="DH2" s="223"/>
      <c r="DI2" s="223"/>
      <c r="DJ2" s="223"/>
      <c r="DK2" s="223"/>
      <c r="DL2" s="223"/>
      <c r="DM2" s="223"/>
      <c r="DN2" s="223"/>
      <c r="DO2" s="223"/>
      <c r="DP2" s="223"/>
      <c r="DQ2" s="223"/>
      <c r="DR2" s="223"/>
      <c r="DS2" s="223"/>
      <c r="DT2" s="223"/>
      <c r="DU2" s="223"/>
      <c r="DV2" s="223"/>
      <c r="DW2" s="223"/>
      <c r="DX2" s="223"/>
      <c r="DY2" s="223"/>
      <c r="DZ2" s="223"/>
      <c r="EA2" s="223"/>
      <c r="EB2" s="223"/>
      <c r="EC2" s="223"/>
    </row>
    <row r="3" spans="2:143" ht="11.25" customHeight="1">
      <c r="B3" s="660" t="s">
        <v>218</v>
      </c>
      <c r="C3" s="661"/>
      <c r="D3" s="661"/>
      <c r="E3" s="661"/>
      <c r="F3" s="661"/>
      <c r="G3" s="661"/>
      <c r="H3" s="661"/>
      <c r="I3" s="661"/>
      <c r="J3" s="661"/>
      <c r="K3" s="661"/>
      <c r="L3" s="661"/>
      <c r="M3" s="661"/>
      <c r="N3" s="661"/>
      <c r="O3" s="661"/>
      <c r="P3" s="661"/>
      <c r="Q3" s="661"/>
      <c r="R3" s="661"/>
      <c r="S3" s="661"/>
      <c r="T3" s="661"/>
      <c r="U3" s="661"/>
      <c r="V3" s="661"/>
      <c r="W3" s="661"/>
      <c r="X3" s="661"/>
      <c r="Y3" s="661"/>
      <c r="Z3" s="661"/>
      <c r="AA3" s="661"/>
      <c r="AB3" s="661"/>
      <c r="AC3" s="661"/>
      <c r="AD3" s="661"/>
      <c r="AE3" s="661"/>
      <c r="AF3" s="661"/>
      <c r="AG3" s="661"/>
      <c r="AH3" s="661"/>
      <c r="AI3" s="661"/>
      <c r="AJ3" s="661"/>
      <c r="AK3" s="661"/>
      <c r="AL3" s="661"/>
      <c r="AM3" s="661"/>
      <c r="AN3" s="661"/>
      <c r="AO3" s="661"/>
      <c r="AP3" s="660" t="s">
        <v>219</v>
      </c>
      <c r="AQ3" s="661"/>
      <c r="AR3" s="661"/>
      <c r="AS3" s="661"/>
      <c r="AT3" s="661"/>
      <c r="AU3" s="661"/>
      <c r="AV3" s="661"/>
      <c r="AW3" s="661"/>
      <c r="AX3" s="661"/>
      <c r="AY3" s="661"/>
      <c r="AZ3" s="661"/>
      <c r="BA3" s="661"/>
      <c r="BB3" s="661"/>
      <c r="BC3" s="661"/>
      <c r="BD3" s="661"/>
      <c r="BE3" s="661"/>
      <c r="BF3" s="661"/>
      <c r="BG3" s="661"/>
      <c r="BH3" s="661"/>
      <c r="BI3" s="661"/>
      <c r="BJ3" s="661"/>
      <c r="BK3" s="661"/>
      <c r="BL3" s="661"/>
      <c r="BM3" s="661"/>
      <c r="BN3" s="661"/>
      <c r="BO3" s="661"/>
      <c r="BP3" s="661"/>
      <c r="BQ3" s="661"/>
      <c r="BR3" s="661"/>
      <c r="BS3" s="661"/>
      <c r="BT3" s="661"/>
      <c r="BU3" s="661"/>
      <c r="BV3" s="661"/>
      <c r="BW3" s="661"/>
      <c r="BX3" s="661"/>
      <c r="BY3" s="661"/>
      <c r="BZ3" s="661"/>
      <c r="CA3" s="661"/>
      <c r="CB3" s="662"/>
      <c r="CD3" s="663" t="s">
        <v>220</v>
      </c>
      <c r="CE3" s="664"/>
      <c r="CF3" s="664"/>
      <c r="CG3" s="664"/>
      <c r="CH3" s="664"/>
      <c r="CI3" s="664"/>
      <c r="CJ3" s="664"/>
      <c r="CK3" s="664"/>
      <c r="CL3" s="664"/>
      <c r="CM3" s="664"/>
      <c r="CN3" s="664"/>
      <c r="CO3" s="664"/>
      <c r="CP3" s="664"/>
      <c r="CQ3" s="664"/>
      <c r="CR3" s="664"/>
      <c r="CS3" s="664"/>
      <c r="CT3" s="664"/>
      <c r="CU3" s="664"/>
      <c r="CV3" s="664"/>
      <c r="CW3" s="664"/>
      <c r="CX3" s="664"/>
      <c r="CY3" s="664"/>
      <c r="CZ3" s="664"/>
      <c r="DA3" s="664"/>
      <c r="DB3" s="664"/>
      <c r="DC3" s="664"/>
      <c r="DD3" s="664"/>
      <c r="DE3" s="664"/>
      <c r="DF3" s="664"/>
      <c r="DG3" s="664"/>
      <c r="DH3" s="664"/>
      <c r="DI3" s="664"/>
      <c r="DJ3" s="664"/>
      <c r="DK3" s="664"/>
      <c r="DL3" s="664"/>
      <c r="DM3" s="664"/>
      <c r="DN3" s="664"/>
      <c r="DO3" s="664"/>
      <c r="DP3" s="664"/>
      <c r="DQ3" s="664"/>
      <c r="DR3" s="664"/>
      <c r="DS3" s="664"/>
      <c r="DT3" s="664"/>
      <c r="DU3" s="664"/>
      <c r="DV3" s="664"/>
      <c r="DW3" s="664"/>
      <c r="DX3" s="664"/>
      <c r="DY3" s="664"/>
      <c r="DZ3" s="664"/>
      <c r="EA3" s="664"/>
      <c r="EB3" s="664"/>
      <c r="EC3" s="665"/>
    </row>
    <row r="4" spans="2:143" ht="11.25" customHeight="1">
      <c r="B4" s="660" t="s">
        <v>1</v>
      </c>
      <c r="C4" s="661"/>
      <c r="D4" s="661"/>
      <c r="E4" s="661"/>
      <c r="F4" s="661"/>
      <c r="G4" s="661"/>
      <c r="H4" s="661"/>
      <c r="I4" s="661"/>
      <c r="J4" s="661"/>
      <c r="K4" s="661"/>
      <c r="L4" s="661"/>
      <c r="M4" s="661"/>
      <c r="N4" s="661"/>
      <c r="O4" s="661"/>
      <c r="P4" s="661"/>
      <c r="Q4" s="662"/>
      <c r="R4" s="660" t="s">
        <v>221</v>
      </c>
      <c r="S4" s="661"/>
      <c r="T4" s="661"/>
      <c r="U4" s="661"/>
      <c r="V4" s="661"/>
      <c r="W4" s="661"/>
      <c r="X4" s="661"/>
      <c r="Y4" s="662"/>
      <c r="Z4" s="660" t="s">
        <v>222</v>
      </c>
      <c r="AA4" s="661"/>
      <c r="AB4" s="661"/>
      <c r="AC4" s="662"/>
      <c r="AD4" s="660" t="s">
        <v>223</v>
      </c>
      <c r="AE4" s="661"/>
      <c r="AF4" s="661"/>
      <c r="AG4" s="661"/>
      <c r="AH4" s="661"/>
      <c r="AI4" s="661"/>
      <c r="AJ4" s="661"/>
      <c r="AK4" s="662"/>
      <c r="AL4" s="660" t="s">
        <v>222</v>
      </c>
      <c r="AM4" s="661"/>
      <c r="AN4" s="661"/>
      <c r="AO4" s="662"/>
      <c r="AP4" s="666" t="s">
        <v>224</v>
      </c>
      <c r="AQ4" s="666"/>
      <c r="AR4" s="666"/>
      <c r="AS4" s="666"/>
      <c r="AT4" s="666"/>
      <c r="AU4" s="666"/>
      <c r="AV4" s="666"/>
      <c r="AW4" s="666"/>
      <c r="AX4" s="666"/>
      <c r="AY4" s="666"/>
      <c r="AZ4" s="666"/>
      <c r="BA4" s="666"/>
      <c r="BB4" s="666"/>
      <c r="BC4" s="666"/>
      <c r="BD4" s="666"/>
      <c r="BE4" s="666"/>
      <c r="BF4" s="666"/>
      <c r="BG4" s="666" t="s">
        <v>225</v>
      </c>
      <c r="BH4" s="666"/>
      <c r="BI4" s="666"/>
      <c r="BJ4" s="666"/>
      <c r="BK4" s="666"/>
      <c r="BL4" s="666"/>
      <c r="BM4" s="666"/>
      <c r="BN4" s="666"/>
      <c r="BO4" s="666" t="s">
        <v>222</v>
      </c>
      <c r="BP4" s="666"/>
      <c r="BQ4" s="666"/>
      <c r="BR4" s="666"/>
      <c r="BS4" s="666" t="s">
        <v>226</v>
      </c>
      <c r="BT4" s="666"/>
      <c r="BU4" s="666"/>
      <c r="BV4" s="666"/>
      <c r="BW4" s="666"/>
      <c r="BX4" s="666"/>
      <c r="BY4" s="666"/>
      <c r="BZ4" s="666"/>
      <c r="CA4" s="666"/>
      <c r="CB4" s="666"/>
      <c r="CD4" s="663" t="s">
        <v>227</v>
      </c>
      <c r="CE4" s="664"/>
      <c r="CF4" s="664"/>
      <c r="CG4" s="664"/>
      <c r="CH4" s="664"/>
      <c r="CI4" s="664"/>
      <c r="CJ4" s="664"/>
      <c r="CK4" s="664"/>
      <c r="CL4" s="664"/>
      <c r="CM4" s="664"/>
      <c r="CN4" s="664"/>
      <c r="CO4" s="664"/>
      <c r="CP4" s="664"/>
      <c r="CQ4" s="664"/>
      <c r="CR4" s="664"/>
      <c r="CS4" s="664"/>
      <c r="CT4" s="664"/>
      <c r="CU4" s="664"/>
      <c r="CV4" s="664"/>
      <c r="CW4" s="664"/>
      <c r="CX4" s="664"/>
      <c r="CY4" s="664"/>
      <c r="CZ4" s="664"/>
      <c r="DA4" s="664"/>
      <c r="DB4" s="664"/>
      <c r="DC4" s="664"/>
      <c r="DD4" s="664"/>
      <c r="DE4" s="664"/>
      <c r="DF4" s="664"/>
      <c r="DG4" s="664"/>
      <c r="DH4" s="664"/>
      <c r="DI4" s="664"/>
      <c r="DJ4" s="664"/>
      <c r="DK4" s="664"/>
      <c r="DL4" s="664"/>
      <c r="DM4" s="664"/>
      <c r="DN4" s="664"/>
      <c r="DO4" s="664"/>
      <c r="DP4" s="664"/>
      <c r="DQ4" s="664"/>
      <c r="DR4" s="664"/>
      <c r="DS4" s="664"/>
      <c r="DT4" s="664"/>
      <c r="DU4" s="664"/>
      <c r="DV4" s="664"/>
      <c r="DW4" s="664"/>
      <c r="DX4" s="664"/>
      <c r="DY4" s="664"/>
      <c r="DZ4" s="664"/>
      <c r="EA4" s="664"/>
      <c r="EB4" s="664"/>
      <c r="EC4" s="665"/>
    </row>
    <row r="5" spans="2:143" s="228" customFormat="1" ht="11.25" customHeight="1">
      <c r="B5" s="667" t="s">
        <v>228</v>
      </c>
      <c r="C5" s="668"/>
      <c r="D5" s="668"/>
      <c r="E5" s="668"/>
      <c r="F5" s="668"/>
      <c r="G5" s="668"/>
      <c r="H5" s="668"/>
      <c r="I5" s="668"/>
      <c r="J5" s="668"/>
      <c r="K5" s="668"/>
      <c r="L5" s="668"/>
      <c r="M5" s="668"/>
      <c r="N5" s="668"/>
      <c r="O5" s="668"/>
      <c r="P5" s="668"/>
      <c r="Q5" s="669"/>
      <c r="R5" s="670">
        <v>747664</v>
      </c>
      <c r="S5" s="671"/>
      <c r="T5" s="671"/>
      <c r="U5" s="671"/>
      <c r="V5" s="671"/>
      <c r="W5" s="671"/>
      <c r="X5" s="671"/>
      <c r="Y5" s="672"/>
      <c r="Z5" s="673">
        <v>14.7</v>
      </c>
      <c r="AA5" s="673"/>
      <c r="AB5" s="673"/>
      <c r="AC5" s="673"/>
      <c r="AD5" s="674">
        <v>747664</v>
      </c>
      <c r="AE5" s="674"/>
      <c r="AF5" s="674"/>
      <c r="AG5" s="674"/>
      <c r="AH5" s="674"/>
      <c r="AI5" s="674"/>
      <c r="AJ5" s="674"/>
      <c r="AK5" s="674"/>
      <c r="AL5" s="675">
        <v>24.3</v>
      </c>
      <c r="AM5" s="676"/>
      <c r="AN5" s="676"/>
      <c r="AO5" s="677"/>
      <c r="AP5" s="667" t="s">
        <v>229</v>
      </c>
      <c r="AQ5" s="668"/>
      <c r="AR5" s="668"/>
      <c r="AS5" s="668"/>
      <c r="AT5" s="668"/>
      <c r="AU5" s="668"/>
      <c r="AV5" s="668"/>
      <c r="AW5" s="668"/>
      <c r="AX5" s="668"/>
      <c r="AY5" s="668"/>
      <c r="AZ5" s="668"/>
      <c r="BA5" s="668"/>
      <c r="BB5" s="668"/>
      <c r="BC5" s="668"/>
      <c r="BD5" s="668"/>
      <c r="BE5" s="668"/>
      <c r="BF5" s="669"/>
      <c r="BG5" s="681">
        <v>736016</v>
      </c>
      <c r="BH5" s="682"/>
      <c r="BI5" s="682"/>
      <c r="BJ5" s="682"/>
      <c r="BK5" s="682"/>
      <c r="BL5" s="682"/>
      <c r="BM5" s="682"/>
      <c r="BN5" s="683"/>
      <c r="BO5" s="684">
        <v>98.4</v>
      </c>
      <c r="BP5" s="684"/>
      <c r="BQ5" s="684"/>
      <c r="BR5" s="684"/>
      <c r="BS5" s="685">
        <v>49425</v>
      </c>
      <c r="BT5" s="685"/>
      <c r="BU5" s="685"/>
      <c r="BV5" s="685"/>
      <c r="BW5" s="685"/>
      <c r="BX5" s="685"/>
      <c r="BY5" s="685"/>
      <c r="BZ5" s="685"/>
      <c r="CA5" s="685"/>
      <c r="CB5" s="689"/>
      <c r="CD5" s="663" t="s">
        <v>224</v>
      </c>
      <c r="CE5" s="664"/>
      <c r="CF5" s="664"/>
      <c r="CG5" s="664"/>
      <c r="CH5" s="664"/>
      <c r="CI5" s="664"/>
      <c r="CJ5" s="664"/>
      <c r="CK5" s="664"/>
      <c r="CL5" s="664"/>
      <c r="CM5" s="664"/>
      <c r="CN5" s="664"/>
      <c r="CO5" s="664"/>
      <c r="CP5" s="664"/>
      <c r="CQ5" s="665"/>
      <c r="CR5" s="663" t="s">
        <v>230</v>
      </c>
      <c r="CS5" s="664"/>
      <c r="CT5" s="664"/>
      <c r="CU5" s="664"/>
      <c r="CV5" s="664"/>
      <c r="CW5" s="664"/>
      <c r="CX5" s="664"/>
      <c r="CY5" s="665"/>
      <c r="CZ5" s="663" t="s">
        <v>222</v>
      </c>
      <c r="DA5" s="664"/>
      <c r="DB5" s="664"/>
      <c r="DC5" s="665"/>
      <c r="DD5" s="663" t="s">
        <v>231</v>
      </c>
      <c r="DE5" s="664"/>
      <c r="DF5" s="664"/>
      <c r="DG5" s="664"/>
      <c r="DH5" s="664"/>
      <c r="DI5" s="664"/>
      <c r="DJ5" s="664"/>
      <c r="DK5" s="664"/>
      <c r="DL5" s="664"/>
      <c r="DM5" s="664"/>
      <c r="DN5" s="664"/>
      <c r="DO5" s="664"/>
      <c r="DP5" s="665"/>
      <c r="DQ5" s="663" t="s">
        <v>232</v>
      </c>
      <c r="DR5" s="664"/>
      <c r="DS5" s="664"/>
      <c r="DT5" s="664"/>
      <c r="DU5" s="664"/>
      <c r="DV5" s="664"/>
      <c r="DW5" s="664"/>
      <c r="DX5" s="664"/>
      <c r="DY5" s="664"/>
      <c r="DZ5" s="664"/>
      <c r="EA5" s="664"/>
      <c r="EB5" s="664"/>
      <c r="EC5" s="665"/>
    </row>
    <row r="6" spans="2:143" ht="11.25" customHeight="1">
      <c r="B6" s="678" t="s">
        <v>233</v>
      </c>
      <c r="C6" s="679"/>
      <c r="D6" s="679"/>
      <c r="E6" s="679"/>
      <c r="F6" s="679"/>
      <c r="G6" s="679"/>
      <c r="H6" s="679"/>
      <c r="I6" s="679"/>
      <c r="J6" s="679"/>
      <c r="K6" s="679"/>
      <c r="L6" s="679"/>
      <c r="M6" s="679"/>
      <c r="N6" s="679"/>
      <c r="O6" s="679"/>
      <c r="P6" s="679"/>
      <c r="Q6" s="680"/>
      <c r="R6" s="681">
        <v>62957</v>
      </c>
      <c r="S6" s="682"/>
      <c r="T6" s="682"/>
      <c r="U6" s="682"/>
      <c r="V6" s="682"/>
      <c r="W6" s="682"/>
      <c r="X6" s="682"/>
      <c r="Y6" s="683"/>
      <c r="Z6" s="684">
        <v>1.2</v>
      </c>
      <c r="AA6" s="684"/>
      <c r="AB6" s="684"/>
      <c r="AC6" s="684"/>
      <c r="AD6" s="685">
        <v>62957</v>
      </c>
      <c r="AE6" s="685"/>
      <c r="AF6" s="685"/>
      <c r="AG6" s="685"/>
      <c r="AH6" s="685"/>
      <c r="AI6" s="685"/>
      <c r="AJ6" s="685"/>
      <c r="AK6" s="685"/>
      <c r="AL6" s="686">
        <v>2</v>
      </c>
      <c r="AM6" s="687"/>
      <c r="AN6" s="687"/>
      <c r="AO6" s="688"/>
      <c r="AP6" s="678" t="s">
        <v>234</v>
      </c>
      <c r="AQ6" s="679"/>
      <c r="AR6" s="679"/>
      <c r="AS6" s="679"/>
      <c r="AT6" s="679"/>
      <c r="AU6" s="679"/>
      <c r="AV6" s="679"/>
      <c r="AW6" s="679"/>
      <c r="AX6" s="679"/>
      <c r="AY6" s="679"/>
      <c r="AZ6" s="679"/>
      <c r="BA6" s="679"/>
      <c r="BB6" s="679"/>
      <c r="BC6" s="679"/>
      <c r="BD6" s="679"/>
      <c r="BE6" s="679"/>
      <c r="BF6" s="680"/>
      <c r="BG6" s="681">
        <v>736016</v>
      </c>
      <c r="BH6" s="682"/>
      <c r="BI6" s="682"/>
      <c r="BJ6" s="682"/>
      <c r="BK6" s="682"/>
      <c r="BL6" s="682"/>
      <c r="BM6" s="682"/>
      <c r="BN6" s="683"/>
      <c r="BO6" s="684">
        <v>98.4</v>
      </c>
      <c r="BP6" s="684"/>
      <c r="BQ6" s="684"/>
      <c r="BR6" s="684"/>
      <c r="BS6" s="685">
        <v>49425</v>
      </c>
      <c r="BT6" s="685"/>
      <c r="BU6" s="685"/>
      <c r="BV6" s="685"/>
      <c r="BW6" s="685"/>
      <c r="BX6" s="685"/>
      <c r="BY6" s="685"/>
      <c r="BZ6" s="685"/>
      <c r="CA6" s="685"/>
      <c r="CB6" s="689"/>
      <c r="CD6" s="692" t="s">
        <v>235</v>
      </c>
      <c r="CE6" s="693"/>
      <c r="CF6" s="693"/>
      <c r="CG6" s="693"/>
      <c r="CH6" s="693"/>
      <c r="CI6" s="693"/>
      <c r="CJ6" s="693"/>
      <c r="CK6" s="693"/>
      <c r="CL6" s="693"/>
      <c r="CM6" s="693"/>
      <c r="CN6" s="693"/>
      <c r="CO6" s="693"/>
      <c r="CP6" s="693"/>
      <c r="CQ6" s="694"/>
      <c r="CR6" s="681">
        <v>77609</v>
      </c>
      <c r="CS6" s="682"/>
      <c r="CT6" s="682"/>
      <c r="CU6" s="682"/>
      <c r="CV6" s="682"/>
      <c r="CW6" s="682"/>
      <c r="CX6" s="682"/>
      <c r="CY6" s="683"/>
      <c r="CZ6" s="675">
        <v>1.6</v>
      </c>
      <c r="DA6" s="676"/>
      <c r="DB6" s="676"/>
      <c r="DC6" s="695"/>
      <c r="DD6" s="690" t="s">
        <v>236</v>
      </c>
      <c r="DE6" s="682"/>
      <c r="DF6" s="682"/>
      <c r="DG6" s="682"/>
      <c r="DH6" s="682"/>
      <c r="DI6" s="682"/>
      <c r="DJ6" s="682"/>
      <c r="DK6" s="682"/>
      <c r="DL6" s="682"/>
      <c r="DM6" s="682"/>
      <c r="DN6" s="682"/>
      <c r="DO6" s="682"/>
      <c r="DP6" s="683"/>
      <c r="DQ6" s="690">
        <v>77609</v>
      </c>
      <c r="DR6" s="682"/>
      <c r="DS6" s="682"/>
      <c r="DT6" s="682"/>
      <c r="DU6" s="682"/>
      <c r="DV6" s="682"/>
      <c r="DW6" s="682"/>
      <c r="DX6" s="682"/>
      <c r="DY6" s="682"/>
      <c r="DZ6" s="682"/>
      <c r="EA6" s="682"/>
      <c r="EB6" s="682"/>
      <c r="EC6" s="691"/>
    </row>
    <row r="7" spans="2:143" ht="11.25" customHeight="1">
      <c r="B7" s="678" t="s">
        <v>237</v>
      </c>
      <c r="C7" s="679"/>
      <c r="D7" s="679"/>
      <c r="E7" s="679"/>
      <c r="F7" s="679"/>
      <c r="G7" s="679"/>
      <c r="H7" s="679"/>
      <c r="I7" s="679"/>
      <c r="J7" s="679"/>
      <c r="K7" s="679"/>
      <c r="L7" s="679"/>
      <c r="M7" s="679"/>
      <c r="N7" s="679"/>
      <c r="O7" s="679"/>
      <c r="P7" s="679"/>
      <c r="Q7" s="680"/>
      <c r="R7" s="681">
        <v>428</v>
      </c>
      <c r="S7" s="682"/>
      <c r="T7" s="682"/>
      <c r="U7" s="682"/>
      <c r="V7" s="682"/>
      <c r="W7" s="682"/>
      <c r="X7" s="682"/>
      <c r="Y7" s="683"/>
      <c r="Z7" s="684">
        <v>0</v>
      </c>
      <c r="AA7" s="684"/>
      <c r="AB7" s="684"/>
      <c r="AC7" s="684"/>
      <c r="AD7" s="685">
        <v>428</v>
      </c>
      <c r="AE7" s="685"/>
      <c r="AF7" s="685"/>
      <c r="AG7" s="685"/>
      <c r="AH7" s="685"/>
      <c r="AI7" s="685"/>
      <c r="AJ7" s="685"/>
      <c r="AK7" s="685"/>
      <c r="AL7" s="686">
        <v>0</v>
      </c>
      <c r="AM7" s="687"/>
      <c r="AN7" s="687"/>
      <c r="AO7" s="688"/>
      <c r="AP7" s="678" t="s">
        <v>238</v>
      </c>
      <c r="AQ7" s="679"/>
      <c r="AR7" s="679"/>
      <c r="AS7" s="679"/>
      <c r="AT7" s="679"/>
      <c r="AU7" s="679"/>
      <c r="AV7" s="679"/>
      <c r="AW7" s="679"/>
      <c r="AX7" s="679"/>
      <c r="AY7" s="679"/>
      <c r="AZ7" s="679"/>
      <c r="BA7" s="679"/>
      <c r="BB7" s="679"/>
      <c r="BC7" s="679"/>
      <c r="BD7" s="679"/>
      <c r="BE7" s="679"/>
      <c r="BF7" s="680"/>
      <c r="BG7" s="681">
        <v>188378</v>
      </c>
      <c r="BH7" s="682"/>
      <c r="BI7" s="682"/>
      <c r="BJ7" s="682"/>
      <c r="BK7" s="682"/>
      <c r="BL7" s="682"/>
      <c r="BM7" s="682"/>
      <c r="BN7" s="683"/>
      <c r="BO7" s="684">
        <v>25.2</v>
      </c>
      <c r="BP7" s="684"/>
      <c r="BQ7" s="684"/>
      <c r="BR7" s="684"/>
      <c r="BS7" s="685">
        <v>970</v>
      </c>
      <c r="BT7" s="685"/>
      <c r="BU7" s="685"/>
      <c r="BV7" s="685"/>
      <c r="BW7" s="685"/>
      <c r="BX7" s="685"/>
      <c r="BY7" s="685"/>
      <c r="BZ7" s="685"/>
      <c r="CA7" s="685"/>
      <c r="CB7" s="689"/>
      <c r="CD7" s="696" t="s">
        <v>239</v>
      </c>
      <c r="CE7" s="697"/>
      <c r="CF7" s="697"/>
      <c r="CG7" s="697"/>
      <c r="CH7" s="697"/>
      <c r="CI7" s="697"/>
      <c r="CJ7" s="697"/>
      <c r="CK7" s="697"/>
      <c r="CL7" s="697"/>
      <c r="CM7" s="697"/>
      <c r="CN7" s="697"/>
      <c r="CO7" s="697"/>
      <c r="CP7" s="697"/>
      <c r="CQ7" s="698"/>
      <c r="CR7" s="681">
        <v>648776</v>
      </c>
      <c r="CS7" s="682"/>
      <c r="CT7" s="682"/>
      <c r="CU7" s="682"/>
      <c r="CV7" s="682"/>
      <c r="CW7" s="682"/>
      <c r="CX7" s="682"/>
      <c r="CY7" s="683"/>
      <c r="CZ7" s="684">
        <v>13.3</v>
      </c>
      <c r="DA7" s="684"/>
      <c r="DB7" s="684"/>
      <c r="DC7" s="684"/>
      <c r="DD7" s="690">
        <v>11338</v>
      </c>
      <c r="DE7" s="682"/>
      <c r="DF7" s="682"/>
      <c r="DG7" s="682"/>
      <c r="DH7" s="682"/>
      <c r="DI7" s="682"/>
      <c r="DJ7" s="682"/>
      <c r="DK7" s="682"/>
      <c r="DL7" s="682"/>
      <c r="DM7" s="682"/>
      <c r="DN7" s="682"/>
      <c r="DO7" s="682"/>
      <c r="DP7" s="683"/>
      <c r="DQ7" s="690">
        <v>571583</v>
      </c>
      <c r="DR7" s="682"/>
      <c r="DS7" s="682"/>
      <c r="DT7" s="682"/>
      <c r="DU7" s="682"/>
      <c r="DV7" s="682"/>
      <c r="DW7" s="682"/>
      <c r="DX7" s="682"/>
      <c r="DY7" s="682"/>
      <c r="DZ7" s="682"/>
      <c r="EA7" s="682"/>
      <c r="EB7" s="682"/>
      <c r="EC7" s="691"/>
    </row>
    <row r="8" spans="2:143" ht="11.25" customHeight="1">
      <c r="B8" s="678" t="s">
        <v>240</v>
      </c>
      <c r="C8" s="679"/>
      <c r="D8" s="679"/>
      <c r="E8" s="679"/>
      <c r="F8" s="679"/>
      <c r="G8" s="679"/>
      <c r="H8" s="679"/>
      <c r="I8" s="679"/>
      <c r="J8" s="679"/>
      <c r="K8" s="679"/>
      <c r="L8" s="679"/>
      <c r="M8" s="679"/>
      <c r="N8" s="679"/>
      <c r="O8" s="679"/>
      <c r="P8" s="679"/>
      <c r="Q8" s="680"/>
      <c r="R8" s="681">
        <v>1205</v>
      </c>
      <c r="S8" s="682"/>
      <c r="T8" s="682"/>
      <c r="U8" s="682"/>
      <c r="V8" s="682"/>
      <c r="W8" s="682"/>
      <c r="X8" s="682"/>
      <c r="Y8" s="683"/>
      <c r="Z8" s="684">
        <v>0</v>
      </c>
      <c r="AA8" s="684"/>
      <c r="AB8" s="684"/>
      <c r="AC8" s="684"/>
      <c r="AD8" s="685">
        <v>1205</v>
      </c>
      <c r="AE8" s="685"/>
      <c r="AF8" s="685"/>
      <c r="AG8" s="685"/>
      <c r="AH8" s="685"/>
      <c r="AI8" s="685"/>
      <c r="AJ8" s="685"/>
      <c r="AK8" s="685"/>
      <c r="AL8" s="686">
        <v>0</v>
      </c>
      <c r="AM8" s="687"/>
      <c r="AN8" s="687"/>
      <c r="AO8" s="688"/>
      <c r="AP8" s="678" t="s">
        <v>241</v>
      </c>
      <c r="AQ8" s="679"/>
      <c r="AR8" s="679"/>
      <c r="AS8" s="679"/>
      <c r="AT8" s="679"/>
      <c r="AU8" s="679"/>
      <c r="AV8" s="679"/>
      <c r="AW8" s="679"/>
      <c r="AX8" s="679"/>
      <c r="AY8" s="679"/>
      <c r="AZ8" s="679"/>
      <c r="BA8" s="679"/>
      <c r="BB8" s="679"/>
      <c r="BC8" s="679"/>
      <c r="BD8" s="679"/>
      <c r="BE8" s="679"/>
      <c r="BF8" s="680"/>
      <c r="BG8" s="681">
        <v>9478</v>
      </c>
      <c r="BH8" s="682"/>
      <c r="BI8" s="682"/>
      <c r="BJ8" s="682"/>
      <c r="BK8" s="682"/>
      <c r="BL8" s="682"/>
      <c r="BM8" s="682"/>
      <c r="BN8" s="683"/>
      <c r="BO8" s="684">
        <v>1.3</v>
      </c>
      <c r="BP8" s="684"/>
      <c r="BQ8" s="684"/>
      <c r="BR8" s="684"/>
      <c r="BS8" s="690" t="s">
        <v>242</v>
      </c>
      <c r="BT8" s="682"/>
      <c r="BU8" s="682"/>
      <c r="BV8" s="682"/>
      <c r="BW8" s="682"/>
      <c r="BX8" s="682"/>
      <c r="BY8" s="682"/>
      <c r="BZ8" s="682"/>
      <c r="CA8" s="682"/>
      <c r="CB8" s="691"/>
      <c r="CD8" s="696" t="s">
        <v>243</v>
      </c>
      <c r="CE8" s="697"/>
      <c r="CF8" s="697"/>
      <c r="CG8" s="697"/>
      <c r="CH8" s="697"/>
      <c r="CI8" s="697"/>
      <c r="CJ8" s="697"/>
      <c r="CK8" s="697"/>
      <c r="CL8" s="697"/>
      <c r="CM8" s="697"/>
      <c r="CN8" s="697"/>
      <c r="CO8" s="697"/>
      <c r="CP8" s="697"/>
      <c r="CQ8" s="698"/>
      <c r="CR8" s="681">
        <v>902187</v>
      </c>
      <c r="CS8" s="682"/>
      <c r="CT8" s="682"/>
      <c r="CU8" s="682"/>
      <c r="CV8" s="682"/>
      <c r="CW8" s="682"/>
      <c r="CX8" s="682"/>
      <c r="CY8" s="683"/>
      <c r="CZ8" s="684">
        <v>18.5</v>
      </c>
      <c r="DA8" s="684"/>
      <c r="DB8" s="684"/>
      <c r="DC8" s="684"/>
      <c r="DD8" s="690">
        <v>69505</v>
      </c>
      <c r="DE8" s="682"/>
      <c r="DF8" s="682"/>
      <c r="DG8" s="682"/>
      <c r="DH8" s="682"/>
      <c r="DI8" s="682"/>
      <c r="DJ8" s="682"/>
      <c r="DK8" s="682"/>
      <c r="DL8" s="682"/>
      <c r="DM8" s="682"/>
      <c r="DN8" s="682"/>
      <c r="DO8" s="682"/>
      <c r="DP8" s="683"/>
      <c r="DQ8" s="690">
        <v>551339</v>
      </c>
      <c r="DR8" s="682"/>
      <c r="DS8" s="682"/>
      <c r="DT8" s="682"/>
      <c r="DU8" s="682"/>
      <c r="DV8" s="682"/>
      <c r="DW8" s="682"/>
      <c r="DX8" s="682"/>
      <c r="DY8" s="682"/>
      <c r="DZ8" s="682"/>
      <c r="EA8" s="682"/>
      <c r="EB8" s="682"/>
      <c r="EC8" s="691"/>
    </row>
    <row r="9" spans="2:143" ht="11.25" customHeight="1">
      <c r="B9" s="678" t="s">
        <v>244</v>
      </c>
      <c r="C9" s="679"/>
      <c r="D9" s="679"/>
      <c r="E9" s="679"/>
      <c r="F9" s="679"/>
      <c r="G9" s="679"/>
      <c r="H9" s="679"/>
      <c r="I9" s="679"/>
      <c r="J9" s="679"/>
      <c r="K9" s="679"/>
      <c r="L9" s="679"/>
      <c r="M9" s="679"/>
      <c r="N9" s="679"/>
      <c r="O9" s="679"/>
      <c r="P9" s="679"/>
      <c r="Q9" s="680"/>
      <c r="R9" s="681">
        <v>666</v>
      </c>
      <c r="S9" s="682"/>
      <c r="T9" s="682"/>
      <c r="U9" s="682"/>
      <c r="V9" s="682"/>
      <c r="W9" s="682"/>
      <c r="X9" s="682"/>
      <c r="Y9" s="683"/>
      <c r="Z9" s="684">
        <v>0</v>
      </c>
      <c r="AA9" s="684"/>
      <c r="AB9" s="684"/>
      <c r="AC9" s="684"/>
      <c r="AD9" s="685">
        <v>666</v>
      </c>
      <c r="AE9" s="685"/>
      <c r="AF9" s="685"/>
      <c r="AG9" s="685"/>
      <c r="AH9" s="685"/>
      <c r="AI9" s="685"/>
      <c r="AJ9" s="685"/>
      <c r="AK9" s="685"/>
      <c r="AL9" s="686">
        <v>0</v>
      </c>
      <c r="AM9" s="687"/>
      <c r="AN9" s="687"/>
      <c r="AO9" s="688"/>
      <c r="AP9" s="678" t="s">
        <v>245</v>
      </c>
      <c r="AQ9" s="679"/>
      <c r="AR9" s="679"/>
      <c r="AS9" s="679"/>
      <c r="AT9" s="679"/>
      <c r="AU9" s="679"/>
      <c r="AV9" s="679"/>
      <c r="AW9" s="679"/>
      <c r="AX9" s="679"/>
      <c r="AY9" s="679"/>
      <c r="AZ9" s="679"/>
      <c r="BA9" s="679"/>
      <c r="BB9" s="679"/>
      <c r="BC9" s="679"/>
      <c r="BD9" s="679"/>
      <c r="BE9" s="679"/>
      <c r="BF9" s="680"/>
      <c r="BG9" s="681">
        <v>162034</v>
      </c>
      <c r="BH9" s="682"/>
      <c r="BI9" s="682"/>
      <c r="BJ9" s="682"/>
      <c r="BK9" s="682"/>
      <c r="BL9" s="682"/>
      <c r="BM9" s="682"/>
      <c r="BN9" s="683"/>
      <c r="BO9" s="684">
        <v>21.7</v>
      </c>
      <c r="BP9" s="684"/>
      <c r="BQ9" s="684"/>
      <c r="BR9" s="684"/>
      <c r="BS9" s="690" t="s">
        <v>242</v>
      </c>
      <c r="BT9" s="682"/>
      <c r="BU9" s="682"/>
      <c r="BV9" s="682"/>
      <c r="BW9" s="682"/>
      <c r="BX9" s="682"/>
      <c r="BY9" s="682"/>
      <c r="BZ9" s="682"/>
      <c r="CA9" s="682"/>
      <c r="CB9" s="691"/>
      <c r="CD9" s="696" t="s">
        <v>246</v>
      </c>
      <c r="CE9" s="697"/>
      <c r="CF9" s="697"/>
      <c r="CG9" s="697"/>
      <c r="CH9" s="697"/>
      <c r="CI9" s="697"/>
      <c r="CJ9" s="697"/>
      <c r="CK9" s="697"/>
      <c r="CL9" s="697"/>
      <c r="CM9" s="697"/>
      <c r="CN9" s="697"/>
      <c r="CO9" s="697"/>
      <c r="CP9" s="697"/>
      <c r="CQ9" s="698"/>
      <c r="CR9" s="681">
        <v>550877</v>
      </c>
      <c r="CS9" s="682"/>
      <c r="CT9" s="682"/>
      <c r="CU9" s="682"/>
      <c r="CV9" s="682"/>
      <c r="CW9" s="682"/>
      <c r="CX9" s="682"/>
      <c r="CY9" s="683"/>
      <c r="CZ9" s="684">
        <v>11.3</v>
      </c>
      <c r="DA9" s="684"/>
      <c r="DB9" s="684"/>
      <c r="DC9" s="684"/>
      <c r="DD9" s="690">
        <v>27758</v>
      </c>
      <c r="DE9" s="682"/>
      <c r="DF9" s="682"/>
      <c r="DG9" s="682"/>
      <c r="DH9" s="682"/>
      <c r="DI9" s="682"/>
      <c r="DJ9" s="682"/>
      <c r="DK9" s="682"/>
      <c r="DL9" s="682"/>
      <c r="DM9" s="682"/>
      <c r="DN9" s="682"/>
      <c r="DO9" s="682"/>
      <c r="DP9" s="683"/>
      <c r="DQ9" s="690">
        <v>495822</v>
      </c>
      <c r="DR9" s="682"/>
      <c r="DS9" s="682"/>
      <c r="DT9" s="682"/>
      <c r="DU9" s="682"/>
      <c r="DV9" s="682"/>
      <c r="DW9" s="682"/>
      <c r="DX9" s="682"/>
      <c r="DY9" s="682"/>
      <c r="DZ9" s="682"/>
      <c r="EA9" s="682"/>
      <c r="EB9" s="682"/>
      <c r="EC9" s="691"/>
    </row>
    <row r="10" spans="2:143" ht="11.25" customHeight="1">
      <c r="B10" s="678" t="s">
        <v>247</v>
      </c>
      <c r="C10" s="679"/>
      <c r="D10" s="679"/>
      <c r="E10" s="679"/>
      <c r="F10" s="679"/>
      <c r="G10" s="679"/>
      <c r="H10" s="679"/>
      <c r="I10" s="679"/>
      <c r="J10" s="679"/>
      <c r="K10" s="679"/>
      <c r="L10" s="679"/>
      <c r="M10" s="679"/>
      <c r="N10" s="679"/>
      <c r="O10" s="679"/>
      <c r="P10" s="679"/>
      <c r="Q10" s="680"/>
      <c r="R10" s="681" t="s">
        <v>242</v>
      </c>
      <c r="S10" s="682"/>
      <c r="T10" s="682"/>
      <c r="U10" s="682"/>
      <c r="V10" s="682"/>
      <c r="W10" s="682"/>
      <c r="X10" s="682"/>
      <c r="Y10" s="683"/>
      <c r="Z10" s="684" t="s">
        <v>242</v>
      </c>
      <c r="AA10" s="684"/>
      <c r="AB10" s="684"/>
      <c r="AC10" s="684"/>
      <c r="AD10" s="685" t="s">
        <v>242</v>
      </c>
      <c r="AE10" s="685"/>
      <c r="AF10" s="685"/>
      <c r="AG10" s="685"/>
      <c r="AH10" s="685"/>
      <c r="AI10" s="685"/>
      <c r="AJ10" s="685"/>
      <c r="AK10" s="685"/>
      <c r="AL10" s="686" t="s">
        <v>242</v>
      </c>
      <c r="AM10" s="687"/>
      <c r="AN10" s="687"/>
      <c r="AO10" s="688"/>
      <c r="AP10" s="678" t="s">
        <v>248</v>
      </c>
      <c r="AQ10" s="679"/>
      <c r="AR10" s="679"/>
      <c r="AS10" s="679"/>
      <c r="AT10" s="679"/>
      <c r="AU10" s="679"/>
      <c r="AV10" s="679"/>
      <c r="AW10" s="679"/>
      <c r="AX10" s="679"/>
      <c r="AY10" s="679"/>
      <c r="AZ10" s="679"/>
      <c r="BA10" s="679"/>
      <c r="BB10" s="679"/>
      <c r="BC10" s="679"/>
      <c r="BD10" s="679"/>
      <c r="BE10" s="679"/>
      <c r="BF10" s="680"/>
      <c r="BG10" s="681">
        <v>11623</v>
      </c>
      <c r="BH10" s="682"/>
      <c r="BI10" s="682"/>
      <c r="BJ10" s="682"/>
      <c r="BK10" s="682"/>
      <c r="BL10" s="682"/>
      <c r="BM10" s="682"/>
      <c r="BN10" s="683"/>
      <c r="BO10" s="684">
        <v>1.6</v>
      </c>
      <c r="BP10" s="684"/>
      <c r="BQ10" s="684"/>
      <c r="BR10" s="684"/>
      <c r="BS10" s="690" t="s">
        <v>242</v>
      </c>
      <c r="BT10" s="682"/>
      <c r="BU10" s="682"/>
      <c r="BV10" s="682"/>
      <c r="BW10" s="682"/>
      <c r="BX10" s="682"/>
      <c r="BY10" s="682"/>
      <c r="BZ10" s="682"/>
      <c r="CA10" s="682"/>
      <c r="CB10" s="691"/>
      <c r="CD10" s="696" t="s">
        <v>249</v>
      </c>
      <c r="CE10" s="697"/>
      <c r="CF10" s="697"/>
      <c r="CG10" s="697"/>
      <c r="CH10" s="697"/>
      <c r="CI10" s="697"/>
      <c r="CJ10" s="697"/>
      <c r="CK10" s="697"/>
      <c r="CL10" s="697"/>
      <c r="CM10" s="697"/>
      <c r="CN10" s="697"/>
      <c r="CO10" s="697"/>
      <c r="CP10" s="697"/>
      <c r="CQ10" s="698"/>
      <c r="CR10" s="681">
        <v>3732</v>
      </c>
      <c r="CS10" s="682"/>
      <c r="CT10" s="682"/>
      <c r="CU10" s="682"/>
      <c r="CV10" s="682"/>
      <c r="CW10" s="682"/>
      <c r="CX10" s="682"/>
      <c r="CY10" s="683"/>
      <c r="CZ10" s="684">
        <v>0.1</v>
      </c>
      <c r="DA10" s="684"/>
      <c r="DB10" s="684"/>
      <c r="DC10" s="684"/>
      <c r="DD10" s="690" t="s">
        <v>242</v>
      </c>
      <c r="DE10" s="682"/>
      <c r="DF10" s="682"/>
      <c r="DG10" s="682"/>
      <c r="DH10" s="682"/>
      <c r="DI10" s="682"/>
      <c r="DJ10" s="682"/>
      <c r="DK10" s="682"/>
      <c r="DL10" s="682"/>
      <c r="DM10" s="682"/>
      <c r="DN10" s="682"/>
      <c r="DO10" s="682"/>
      <c r="DP10" s="683"/>
      <c r="DQ10" s="690">
        <v>712</v>
      </c>
      <c r="DR10" s="682"/>
      <c r="DS10" s="682"/>
      <c r="DT10" s="682"/>
      <c r="DU10" s="682"/>
      <c r="DV10" s="682"/>
      <c r="DW10" s="682"/>
      <c r="DX10" s="682"/>
      <c r="DY10" s="682"/>
      <c r="DZ10" s="682"/>
      <c r="EA10" s="682"/>
      <c r="EB10" s="682"/>
      <c r="EC10" s="691"/>
    </row>
    <row r="11" spans="2:143" ht="11.25" customHeight="1">
      <c r="B11" s="678" t="s">
        <v>250</v>
      </c>
      <c r="C11" s="679"/>
      <c r="D11" s="679"/>
      <c r="E11" s="679"/>
      <c r="F11" s="679"/>
      <c r="G11" s="679"/>
      <c r="H11" s="679"/>
      <c r="I11" s="679"/>
      <c r="J11" s="679"/>
      <c r="K11" s="679"/>
      <c r="L11" s="679"/>
      <c r="M11" s="679"/>
      <c r="N11" s="679"/>
      <c r="O11" s="679"/>
      <c r="P11" s="679"/>
      <c r="Q11" s="680"/>
      <c r="R11" s="681">
        <v>94674</v>
      </c>
      <c r="S11" s="682"/>
      <c r="T11" s="682"/>
      <c r="U11" s="682"/>
      <c r="V11" s="682"/>
      <c r="W11" s="682"/>
      <c r="X11" s="682"/>
      <c r="Y11" s="683"/>
      <c r="Z11" s="686">
        <v>1.9</v>
      </c>
      <c r="AA11" s="687"/>
      <c r="AB11" s="687"/>
      <c r="AC11" s="699"/>
      <c r="AD11" s="690">
        <v>94674</v>
      </c>
      <c r="AE11" s="682"/>
      <c r="AF11" s="682"/>
      <c r="AG11" s="682"/>
      <c r="AH11" s="682"/>
      <c r="AI11" s="682"/>
      <c r="AJ11" s="682"/>
      <c r="AK11" s="683"/>
      <c r="AL11" s="686">
        <v>3.1</v>
      </c>
      <c r="AM11" s="687"/>
      <c r="AN11" s="687"/>
      <c r="AO11" s="688"/>
      <c r="AP11" s="678" t="s">
        <v>251</v>
      </c>
      <c r="AQ11" s="679"/>
      <c r="AR11" s="679"/>
      <c r="AS11" s="679"/>
      <c r="AT11" s="679"/>
      <c r="AU11" s="679"/>
      <c r="AV11" s="679"/>
      <c r="AW11" s="679"/>
      <c r="AX11" s="679"/>
      <c r="AY11" s="679"/>
      <c r="AZ11" s="679"/>
      <c r="BA11" s="679"/>
      <c r="BB11" s="679"/>
      <c r="BC11" s="679"/>
      <c r="BD11" s="679"/>
      <c r="BE11" s="679"/>
      <c r="BF11" s="680"/>
      <c r="BG11" s="681">
        <v>5243</v>
      </c>
      <c r="BH11" s="682"/>
      <c r="BI11" s="682"/>
      <c r="BJ11" s="682"/>
      <c r="BK11" s="682"/>
      <c r="BL11" s="682"/>
      <c r="BM11" s="682"/>
      <c r="BN11" s="683"/>
      <c r="BO11" s="684">
        <v>0.7</v>
      </c>
      <c r="BP11" s="684"/>
      <c r="BQ11" s="684"/>
      <c r="BR11" s="684"/>
      <c r="BS11" s="690">
        <v>970</v>
      </c>
      <c r="BT11" s="682"/>
      <c r="BU11" s="682"/>
      <c r="BV11" s="682"/>
      <c r="BW11" s="682"/>
      <c r="BX11" s="682"/>
      <c r="BY11" s="682"/>
      <c r="BZ11" s="682"/>
      <c r="CA11" s="682"/>
      <c r="CB11" s="691"/>
      <c r="CD11" s="696" t="s">
        <v>252</v>
      </c>
      <c r="CE11" s="697"/>
      <c r="CF11" s="697"/>
      <c r="CG11" s="697"/>
      <c r="CH11" s="697"/>
      <c r="CI11" s="697"/>
      <c r="CJ11" s="697"/>
      <c r="CK11" s="697"/>
      <c r="CL11" s="697"/>
      <c r="CM11" s="697"/>
      <c r="CN11" s="697"/>
      <c r="CO11" s="697"/>
      <c r="CP11" s="697"/>
      <c r="CQ11" s="698"/>
      <c r="CR11" s="681">
        <v>607652</v>
      </c>
      <c r="CS11" s="682"/>
      <c r="CT11" s="682"/>
      <c r="CU11" s="682"/>
      <c r="CV11" s="682"/>
      <c r="CW11" s="682"/>
      <c r="CX11" s="682"/>
      <c r="CY11" s="683"/>
      <c r="CZ11" s="684">
        <v>12.5</v>
      </c>
      <c r="DA11" s="684"/>
      <c r="DB11" s="684"/>
      <c r="DC11" s="684"/>
      <c r="DD11" s="690">
        <v>351621</v>
      </c>
      <c r="DE11" s="682"/>
      <c r="DF11" s="682"/>
      <c r="DG11" s="682"/>
      <c r="DH11" s="682"/>
      <c r="DI11" s="682"/>
      <c r="DJ11" s="682"/>
      <c r="DK11" s="682"/>
      <c r="DL11" s="682"/>
      <c r="DM11" s="682"/>
      <c r="DN11" s="682"/>
      <c r="DO11" s="682"/>
      <c r="DP11" s="683"/>
      <c r="DQ11" s="690">
        <v>218198</v>
      </c>
      <c r="DR11" s="682"/>
      <c r="DS11" s="682"/>
      <c r="DT11" s="682"/>
      <c r="DU11" s="682"/>
      <c r="DV11" s="682"/>
      <c r="DW11" s="682"/>
      <c r="DX11" s="682"/>
      <c r="DY11" s="682"/>
      <c r="DZ11" s="682"/>
      <c r="EA11" s="682"/>
      <c r="EB11" s="682"/>
      <c r="EC11" s="691"/>
    </row>
    <row r="12" spans="2:143" ht="11.25" customHeight="1">
      <c r="B12" s="678" t="s">
        <v>253</v>
      </c>
      <c r="C12" s="679"/>
      <c r="D12" s="679"/>
      <c r="E12" s="679"/>
      <c r="F12" s="679"/>
      <c r="G12" s="679"/>
      <c r="H12" s="679"/>
      <c r="I12" s="679"/>
      <c r="J12" s="679"/>
      <c r="K12" s="679"/>
      <c r="L12" s="679"/>
      <c r="M12" s="679"/>
      <c r="N12" s="679"/>
      <c r="O12" s="679"/>
      <c r="P12" s="679"/>
      <c r="Q12" s="680"/>
      <c r="R12" s="681" t="s">
        <v>242</v>
      </c>
      <c r="S12" s="682"/>
      <c r="T12" s="682"/>
      <c r="U12" s="682"/>
      <c r="V12" s="682"/>
      <c r="W12" s="682"/>
      <c r="X12" s="682"/>
      <c r="Y12" s="683"/>
      <c r="Z12" s="684" t="s">
        <v>242</v>
      </c>
      <c r="AA12" s="684"/>
      <c r="AB12" s="684"/>
      <c r="AC12" s="684"/>
      <c r="AD12" s="685" t="s">
        <v>242</v>
      </c>
      <c r="AE12" s="685"/>
      <c r="AF12" s="685"/>
      <c r="AG12" s="685"/>
      <c r="AH12" s="685"/>
      <c r="AI12" s="685"/>
      <c r="AJ12" s="685"/>
      <c r="AK12" s="685"/>
      <c r="AL12" s="686" t="s">
        <v>236</v>
      </c>
      <c r="AM12" s="687"/>
      <c r="AN12" s="687"/>
      <c r="AO12" s="688"/>
      <c r="AP12" s="678" t="s">
        <v>254</v>
      </c>
      <c r="AQ12" s="679"/>
      <c r="AR12" s="679"/>
      <c r="AS12" s="679"/>
      <c r="AT12" s="679"/>
      <c r="AU12" s="679"/>
      <c r="AV12" s="679"/>
      <c r="AW12" s="679"/>
      <c r="AX12" s="679"/>
      <c r="AY12" s="679"/>
      <c r="AZ12" s="679"/>
      <c r="BA12" s="679"/>
      <c r="BB12" s="679"/>
      <c r="BC12" s="679"/>
      <c r="BD12" s="679"/>
      <c r="BE12" s="679"/>
      <c r="BF12" s="680"/>
      <c r="BG12" s="681">
        <v>507336</v>
      </c>
      <c r="BH12" s="682"/>
      <c r="BI12" s="682"/>
      <c r="BJ12" s="682"/>
      <c r="BK12" s="682"/>
      <c r="BL12" s="682"/>
      <c r="BM12" s="682"/>
      <c r="BN12" s="683"/>
      <c r="BO12" s="684">
        <v>67.900000000000006</v>
      </c>
      <c r="BP12" s="684"/>
      <c r="BQ12" s="684"/>
      <c r="BR12" s="684"/>
      <c r="BS12" s="690">
        <v>48455</v>
      </c>
      <c r="BT12" s="682"/>
      <c r="BU12" s="682"/>
      <c r="BV12" s="682"/>
      <c r="BW12" s="682"/>
      <c r="BX12" s="682"/>
      <c r="BY12" s="682"/>
      <c r="BZ12" s="682"/>
      <c r="CA12" s="682"/>
      <c r="CB12" s="691"/>
      <c r="CD12" s="696" t="s">
        <v>255</v>
      </c>
      <c r="CE12" s="697"/>
      <c r="CF12" s="697"/>
      <c r="CG12" s="697"/>
      <c r="CH12" s="697"/>
      <c r="CI12" s="697"/>
      <c r="CJ12" s="697"/>
      <c r="CK12" s="697"/>
      <c r="CL12" s="697"/>
      <c r="CM12" s="697"/>
      <c r="CN12" s="697"/>
      <c r="CO12" s="697"/>
      <c r="CP12" s="697"/>
      <c r="CQ12" s="698"/>
      <c r="CR12" s="681">
        <v>159733</v>
      </c>
      <c r="CS12" s="682"/>
      <c r="CT12" s="682"/>
      <c r="CU12" s="682"/>
      <c r="CV12" s="682"/>
      <c r="CW12" s="682"/>
      <c r="CX12" s="682"/>
      <c r="CY12" s="683"/>
      <c r="CZ12" s="684">
        <v>3.3</v>
      </c>
      <c r="DA12" s="684"/>
      <c r="DB12" s="684"/>
      <c r="DC12" s="684"/>
      <c r="DD12" s="690">
        <v>38411</v>
      </c>
      <c r="DE12" s="682"/>
      <c r="DF12" s="682"/>
      <c r="DG12" s="682"/>
      <c r="DH12" s="682"/>
      <c r="DI12" s="682"/>
      <c r="DJ12" s="682"/>
      <c r="DK12" s="682"/>
      <c r="DL12" s="682"/>
      <c r="DM12" s="682"/>
      <c r="DN12" s="682"/>
      <c r="DO12" s="682"/>
      <c r="DP12" s="683"/>
      <c r="DQ12" s="690">
        <v>102973</v>
      </c>
      <c r="DR12" s="682"/>
      <c r="DS12" s="682"/>
      <c r="DT12" s="682"/>
      <c r="DU12" s="682"/>
      <c r="DV12" s="682"/>
      <c r="DW12" s="682"/>
      <c r="DX12" s="682"/>
      <c r="DY12" s="682"/>
      <c r="DZ12" s="682"/>
      <c r="EA12" s="682"/>
      <c r="EB12" s="682"/>
      <c r="EC12" s="691"/>
    </row>
    <row r="13" spans="2:143" ht="11.25" customHeight="1">
      <c r="B13" s="678" t="s">
        <v>256</v>
      </c>
      <c r="C13" s="679"/>
      <c r="D13" s="679"/>
      <c r="E13" s="679"/>
      <c r="F13" s="679"/>
      <c r="G13" s="679"/>
      <c r="H13" s="679"/>
      <c r="I13" s="679"/>
      <c r="J13" s="679"/>
      <c r="K13" s="679"/>
      <c r="L13" s="679"/>
      <c r="M13" s="679"/>
      <c r="N13" s="679"/>
      <c r="O13" s="679"/>
      <c r="P13" s="679"/>
      <c r="Q13" s="680"/>
      <c r="R13" s="681" t="s">
        <v>236</v>
      </c>
      <c r="S13" s="682"/>
      <c r="T13" s="682"/>
      <c r="U13" s="682"/>
      <c r="V13" s="682"/>
      <c r="W13" s="682"/>
      <c r="X13" s="682"/>
      <c r="Y13" s="683"/>
      <c r="Z13" s="684" t="s">
        <v>242</v>
      </c>
      <c r="AA13" s="684"/>
      <c r="AB13" s="684"/>
      <c r="AC13" s="684"/>
      <c r="AD13" s="685" t="s">
        <v>242</v>
      </c>
      <c r="AE13" s="685"/>
      <c r="AF13" s="685"/>
      <c r="AG13" s="685"/>
      <c r="AH13" s="685"/>
      <c r="AI13" s="685"/>
      <c r="AJ13" s="685"/>
      <c r="AK13" s="685"/>
      <c r="AL13" s="686" t="s">
        <v>236</v>
      </c>
      <c r="AM13" s="687"/>
      <c r="AN13" s="687"/>
      <c r="AO13" s="688"/>
      <c r="AP13" s="678" t="s">
        <v>257</v>
      </c>
      <c r="AQ13" s="679"/>
      <c r="AR13" s="679"/>
      <c r="AS13" s="679"/>
      <c r="AT13" s="679"/>
      <c r="AU13" s="679"/>
      <c r="AV13" s="679"/>
      <c r="AW13" s="679"/>
      <c r="AX13" s="679"/>
      <c r="AY13" s="679"/>
      <c r="AZ13" s="679"/>
      <c r="BA13" s="679"/>
      <c r="BB13" s="679"/>
      <c r="BC13" s="679"/>
      <c r="BD13" s="679"/>
      <c r="BE13" s="679"/>
      <c r="BF13" s="680"/>
      <c r="BG13" s="681">
        <v>379480</v>
      </c>
      <c r="BH13" s="682"/>
      <c r="BI13" s="682"/>
      <c r="BJ13" s="682"/>
      <c r="BK13" s="682"/>
      <c r="BL13" s="682"/>
      <c r="BM13" s="682"/>
      <c r="BN13" s="683"/>
      <c r="BO13" s="684">
        <v>50.8</v>
      </c>
      <c r="BP13" s="684"/>
      <c r="BQ13" s="684"/>
      <c r="BR13" s="684"/>
      <c r="BS13" s="690">
        <v>48455</v>
      </c>
      <c r="BT13" s="682"/>
      <c r="BU13" s="682"/>
      <c r="BV13" s="682"/>
      <c r="BW13" s="682"/>
      <c r="BX13" s="682"/>
      <c r="BY13" s="682"/>
      <c r="BZ13" s="682"/>
      <c r="CA13" s="682"/>
      <c r="CB13" s="691"/>
      <c r="CD13" s="696" t="s">
        <v>258</v>
      </c>
      <c r="CE13" s="697"/>
      <c r="CF13" s="697"/>
      <c r="CG13" s="697"/>
      <c r="CH13" s="697"/>
      <c r="CI13" s="697"/>
      <c r="CJ13" s="697"/>
      <c r="CK13" s="697"/>
      <c r="CL13" s="697"/>
      <c r="CM13" s="697"/>
      <c r="CN13" s="697"/>
      <c r="CO13" s="697"/>
      <c r="CP13" s="697"/>
      <c r="CQ13" s="698"/>
      <c r="CR13" s="681">
        <v>462120</v>
      </c>
      <c r="CS13" s="682"/>
      <c r="CT13" s="682"/>
      <c r="CU13" s="682"/>
      <c r="CV13" s="682"/>
      <c r="CW13" s="682"/>
      <c r="CX13" s="682"/>
      <c r="CY13" s="683"/>
      <c r="CZ13" s="684">
        <v>9.5</v>
      </c>
      <c r="DA13" s="684"/>
      <c r="DB13" s="684"/>
      <c r="DC13" s="684"/>
      <c r="DD13" s="690">
        <v>173362</v>
      </c>
      <c r="DE13" s="682"/>
      <c r="DF13" s="682"/>
      <c r="DG13" s="682"/>
      <c r="DH13" s="682"/>
      <c r="DI13" s="682"/>
      <c r="DJ13" s="682"/>
      <c r="DK13" s="682"/>
      <c r="DL13" s="682"/>
      <c r="DM13" s="682"/>
      <c r="DN13" s="682"/>
      <c r="DO13" s="682"/>
      <c r="DP13" s="683"/>
      <c r="DQ13" s="690">
        <v>300521</v>
      </c>
      <c r="DR13" s="682"/>
      <c r="DS13" s="682"/>
      <c r="DT13" s="682"/>
      <c r="DU13" s="682"/>
      <c r="DV13" s="682"/>
      <c r="DW13" s="682"/>
      <c r="DX13" s="682"/>
      <c r="DY13" s="682"/>
      <c r="DZ13" s="682"/>
      <c r="EA13" s="682"/>
      <c r="EB13" s="682"/>
      <c r="EC13" s="691"/>
    </row>
    <row r="14" spans="2:143" ht="11.25" customHeight="1">
      <c r="B14" s="678" t="s">
        <v>259</v>
      </c>
      <c r="C14" s="679"/>
      <c r="D14" s="679"/>
      <c r="E14" s="679"/>
      <c r="F14" s="679"/>
      <c r="G14" s="679"/>
      <c r="H14" s="679"/>
      <c r="I14" s="679"/>
      <c r="J14" s="679"/>
      <c r="K14" s="679"/>
      <c r="L14" s="679"/>
      <c r="M14" s="679"/>
      <c r="N14" s="679"/>
      <c r="O14" s="679"/>
      <c r="P14" s="679"/>
      <c r="Q14" s="680"/>
      <c r="R14" s="681">
        <v>7743</v>
      </c>
      <c r="S14" s="682"/>
      <c r="T14" s="682"/>
      <c r="U14" s="682"/>
      <c r="V14" s="682"/>
      <c r="W14" s="682"/>
      <c r="X14" s="682"/>
      <c r="Y14" s="683"/>
      <c r="Z14" s="684">
        <v>0.2</v>
      </c>
      <c r="AA14" s="684"/>
      <c r="AB14" s="684"/>
      <c r="AC14" s="684"/>
      <c r="AD14" s="685">
        <v>7743</v>
      </c>
      <c r="AE14" s="685"/>
      <c r="AF14" s="685"/>
      <c r="AG14" s="685"/>
      <c r="AH14" s="685"/>
      <c r="AI14" s="685"/>
      <c r="AJ14" s="685"/>
      <c r="AK14" s="685"/>
      <c r="AL14" s="686">
        <v>0.3</v>
      </c>
      <c r="AM14" s="687"/>
      <c r="AN14" s="687"/>
      <c r="AO14" s="688"/>
      <c r="AP14" s="678" t="s">
        <v>260</v>
      </c>
      <c r="AQ14" s="679"/>
      <c r="AR14" s="679"/>
      <c r="AS14" s="679"/>
      <c r="AT14" s="679"/>
      <c r="AU14" s="679"/>
      <c r="AV14" s="679"/>
      <c r="AW14" s="679"/>
      <c r="AX14" s="679"/>
      <c r="AY14" s="679"/>
      <c r="AZ14" s="679"/>
      <c r="BA14" s="679"/>
      <c r="BB14" s="679"/>
      <c r="BC14" s="679"/>
      <c r="BD14" s="679"/>
      <c r="BE14" s="679"/>
      <c r="BF14" s="680"/>
      <c r="BG14" s="681">
        <v>18132</v>
      </c>
      <c r="BH14" s="682"/>
      <c r="BI14" s="682"/>
      <c r="BJ14" s="682"/>
      <c r="BK14" s="682"/>
      <c r="BL14" s="682"/>
      <c r="BM14" s="682"/>
      <c r="BN14" s="683"/>
      <c r="BO14" s="684">
        <v>2.4</v>
      </c>
      <c r="BP14" s="684"/>
      <c r="BQ14" s="684"/>
      <c r="BR14" s="684"/>
      <c r="BS14" s="690" t="s">
        <v>242</v>
      </c>
      <c r="BT14" s="682"/>
      <c r="BU14" s="682"/>
      <c r="BV14" s="682"/>
      <c r="BW14" s="682"/>
      <c r="BX14" s="682"/>
      <c r="BY14" s="682"/>
      <c r="BZ14" s="682"/>
      <c r="CA14" s="682"/>
      <c r="CB14" s="691"/>
      <c r="CD14" s="696" t="s">
        <v>261</v>
      </c>
      <c r="CE14" s="697"/>
      <c r="CF14" s="697"/>
      <c r="CG14" s="697"/>
      <c r="CH14" s="697"/>
      <c r="CI14" s="697"/>
      <c r="CJ14" s="697"/>
      <c r="CK14" s="697"/>
      <c r="CL14" s="697"/>
      <c r="CM14" s="697"/>
      <c r="CN14" s="697"/>
      <c r="CO14" s="697"/>
      <c r="CP14" s="697"/>
      <c r="CQ14" s="698"/>
      <c r="CR14" s="681">
        <v>181285</v>
      </c>
      <c r="CS14" s="682"/>
      <c r="CT14" s="682"/>
      <c r="CU14" s="682"/>
      <c r="CV14" s="682"/>
      <c r="CW14" s="682"/>
      <c r="CX14" s="682"/>
      <c r="CY14" s="683"/>
      <c r="CZ14" s="684">
        <v>3.7</v>
      </c>
      <c r="DA14" s="684"/>
      <c r="DB14" s="684"/>
      <c r="DC14" s="684"/>
      <c r="DD14" s="690">
        <v>7958</v>
      </c>
      <c r="DE14" s="682"/>
      <c r="DF14" s="682"/>
      <c r="DG14" s="682"/>
      <c r="DH14" s="682"/>
      <c r="DI14" s="682"/>
      <c r="DJ14" s="682"/>
      <c r="DK14" s="682"/>
      <c r="DL14" s="682"/>
      <c r="DM14" s="682"/>
      <c r="DN14" s="682"/>
      <c r="DO14" s="682"/>
      <c r="DP14" s="683"/>
      <c r="DQ14" s="690">
        <v>172469</v>
      </c>
      <c r="DR14" s="682"/>
      <c r="DS14" s="682"/>
      <c r="DT14" s="682"/>
      <c r="DU14" s="682"/>
      <c r="DV14" s="682"/>
      <c r="DW14" s="682"/>
      <c r="DX14" s="682"/>
      <c r="DY14" s="682"/>
      <c r="DZ14" s="682"/>
      <c r="EA14" s="682"/>
      <c r="EB14" s="682"/>
      <c r="EC14" s="691"/>
    </row>
    <row r="15" spans="2:143" ht="11.25" customHeight="1">
      <c r="B15" s="678" t="s">
        <v>262</v>
      </c>
      <c r="C15" s="679"/>
      <c r="D15" s="679"/>
      <c r="E15" s="679"/>
      <c r="F15" s="679"/>
      <c r="G15" s="679"/>
      <c r="H15" s="679"/>
      <c r="I15" s="679"/>
      <c r="J15" s="679"/>
      <c r="K15" s="679"/>
      <c r="L15" s="679"/>
      <c r="M15" s="679"/>
      <c r="N15" s="679"/>
      <c r="O15" s="679"/>
      <c r="P15" s="679"/>
      <c r="Q15" s="680"/>
      <c r="R15" s="681" t="s">
        <v>236</v>
      </c>
      <c r="S15" s="682"/>
      <c r="T15" s="682"/>
      <c r="U15" s="682"/>
      <c r="V15" s="682"/>
      <c r="W15" s="682"/>
      <c r="X15" s="682"/>
      <c r="Y15" s="683"/>
      <c r="Z15" s="684" t="s">
        <v>236</v>
      </c>
      <c r="AA15" s="684"/>
      <c r="AB15" s="684"/>
      <c r="AC15" s="684"/>
      <c r="AD15" s="685" t="s">
        <v>242</v>
      </c>
      <c r="AE15" s="685"/>
      <c r="AF15" s="685"/>
      <c r="AG15" s="685"/>
      <c r="AH15" s="685"/>
      <c r="AI15" s="685"/>
      <c r="AJ15" s="685"/>
      <c r="AK15" s="685"/>
      <c r="AL15" s="686" t="s">
        <v>242</v>
      </c>
      <c r="AM15" s="687"/>
      <c r="AN15" s="687"/>
      <c r="AO15" s="688"/>
      <c r="AP15" s="678" t="s">
        <v>263</v>
      </c>
      <c r="AQ15" s="679"/>
      <c r="AR15" s="679"/>
      <c r="AS15" s="679"/>
      <c r="AT15" s="679"/>
      <c r="AU15" s="679"/>
      <c r="AV15" s="679"/>
      <c r="AW15" s="679"/>
      <c r="AX15" s="679"/>
      <c r="AY15" s="679"/>
      <c r="AZ15" s="679"/>
      <c r="BA15" s="679"/>
      <c r="BB15" s="679"/>
      <c r="BC15" s="679"/>
      <c r="BD15" s="679"/>
      <c r="BE15" s="679"/>
      <c r="BF15" s="680"/>
      <c r="BG15" s="681">
        <v>22170</v>
      </c>
      <c r="BH15" s="682"/>
      <c r="BI15" s="682"/>
      <c r="BJ15" s="682"/>
      <c r="BK15" s="682"/>
      <c r="BL15" s="682"/>
      <c r="BM15" s="682"/>
      <c r="BN15" s="683"/>
      <c r="BO15" s="684">
        <v>3</v>
      </c>
      <c r="BP15" s="684"/>
      <c r="BQ15" s="684"/>
      <c r="BR15" s="684"/>
      <c r="BS15" s="690" t="s">
        <v>242</v>
      </c>
      <c r="BT15" s="682"/>
      <c r="BU15" s="682"/>
      <c r="BV15" s="682"/>
      <c r="BW15" s="682"/>
      <c r="BX15" s="682"/>
      <c r="BY15" s="682"/>
      <c r="BZ15" s="682"/>
      <c r="CA15" s="682"/>
      <c r="CB15" s="691"/>
      <c r="CD15" s="696" t="s">
        <v>264</v>
      </c>
      <c r="CE15" s="697"/>
      <c r="CF15" s="697"/>
      <c r="CG15" s="697"/>
      <c r="CH15" s="697"/>
      <c r="CI15" s="697"/>
      <c r="CJ15" s="697"/>
      <c r="CK15" s="697"/>
      <c r="CL15" s="697"/>
      <c r="CM15" s="697"/>
      <c r="CN15" s="697"/>
      <c r="CO15" s="697"/>
      <c r="CP15" s="697"/>
      <c r="CQ15" s="698"/>
      <c r="CR15" s="681">
        <v>596331</v>
      </c>
      <c r="CS15" s="682"/>
      <c r="CT15" s="682"/>
      <c r="CU15" s="682"/>
      <c r="CV15" s="682"/>
      <c r="CW15" s="682"/>
      <c r="CX15" s="682"/>
      <c r="CY15" s="683"/>
      <c r="CZ15" s="684">
        <v>12.2</v>
      </c>
      <c r="DA15" s="684"/>
      <c r="DB15" s="684"/>
      <c r="DC15" s="684"/>
      <c r="DD15" s="690">
        <v>214595</v>
      </c>
      <c r="DE15" s="682"/>
      <c r="DF15" s="682"/>
      <c r="DG15" s="682"/>
      <c r="DH15" s="682"/>
      <c r="DI15" s="682"/>
      <c r="DJ15" s="682"/>
      <c r="DK15" s="682"/>
      <c r="DL15" s="682"/>
      <c r="DM15" s="682"/>
      <c r="DN15" s="682"/>
      <c r="DO15" s="682"/>
      <c r="DP15" s="683"/>
      <c r="DQ15" s="690">
        <v>386380</v>
      </c>
      <c r="DR15" s="682"/>
      <c r="DS15" s="682"/>
      <c r="DT15" s="682"/>
      <c r="DU15" s="682"/>
      <c r="DV15" s="682"/>
      <c r="DW15" s="682"/>
      <c r="DX15" s="682"/>
      <c r="DY15" s="682"/>
      <c r="DZ15" s="682"/>
      <c r="EA15" s="682"/>
      <c r="EB15" s="682"/>
      <c r="EC15" s="691"/>
    </row>
    <row r="16" spans="2:143" ht="11.25" customHeight="1">
      <c r="B16" s="678" t="s">
        <v>265</v>
      </c>
      <c r="C16" s="679"/>
      <c r="D16" s="679"/>
      <c r="E16" s="679"/>
      <c r="F16" s="679"/>
      <c r="G16" s="679"/>
      <c r="H16" s="679"/>
      <c r="I16" s="679"/>
      <c r="J16" s="679"/>
      <c r="K16" s="679"/>
      <c r="L16" s="679"/>
      <c r="M16" s="679"/>
      <c r="N16" s="679"/>
      <c r="O16" s="679"/>
      <c r="P16" s="679"/>
      <c r="Q16" s="680"/>
      <c r="R16" s="681">
        <v>1945</v>
      </c>
      <c r="S16" s="682"/>
      <c r="T16" s="682"/>
      <c r="U16" s="682"/>
      <c r="V16" s="682"/>
      <c r="W16" s="682"/>
      <c r="X16" s="682"/>
      <c r="Y16" s="683"/>
      <c r="Z16" s="684">
        <v>0</v>
      </c>
      <c r="AA16" s="684"/>
      <c r="AB16" s="684"/>
      <c r="AC16" s="684"/>
      <c r="AD16" s="685">
        <v>1945</v>
      </c>
      <c r="AE16" s="685"/>
      <c r="AF16" s="685"/>
      <c r="AG16" s="685"/>
      <c r="AH16" s="685"/>
      <c r="AI16" s="685"/>
      <c r="AJ16" s="685"/>
      <c r="AK16" s="685"/>
      <c r="AL16" s="686">
        <v>0.1</v>
      </c>
      <c r="AM16" s="687"/>
      <c r="AN16" s="687"/>
      <c r="AO16" s="688"/>
      <c r="AP16" s="678" t="s">
        <v>266</v>
      </c>
      <c r="AQ16" s="679"/>
      <c r="AR16" s="679"/>
      <c r="AS16" s="679"/>
      <c r="AT16" s="679"/>
      <c r="AU16" s="679"/>
      <c r="AV16" s="679"/>
      <c r="AW16" s="679"/>
      <c r="AX16" s="679"/>
      <c r="AY16" s="679"/>
      <c r="AZ16" s="679"/>
      <c r="BA16" s="679"/>
      <c r="BB16" s="679"/>
      <c r="BC16" s="679"/>
      <c r="BD16" s="679"/>
      <c r="BE16" s="679"/>
      <c r="BF16" s="680"/>
      <c r="BG16" s="681" t="s">
        <v>242</v>
      </c>
      <c r="BH16" s="682"/>
      <c r="BI16" s="682"/>
      <c r="BJ16" s="682"/>
      <c r="BK16" s="682"/>
      <c r="BL16" s="682"/>
      <c r="BM16" s="682"/>
      <c r="BN16" s="683"/>
      <c r="BO16" s="684" t="s">
        <v>236</v>
      </c>
      <c r="BP16" s="684"/>
      <c r="BQ16" s="684"/>
      <c r="BR16" s="684"/>
      <c r="BS16" s="690" t="s">
        <v>236</v>
      </c>
      <c r="BT16" s="682"/>
      <c r="BU16" s="682"/>
      <c r="BV16" s="682"/>
      <c r="BW16" s="682"/>
      <c r="BX16" s="682"/>
      <c r="BY16" s="682"/>
      <c r="BZ16" s="682"/>
      <c r="CA16" s="682"/>
      <c r="CB16" s="691"/>
      <c r="CD16" s="696" t="s">
        <v>267</v>
      </c>
      <c r="CE16" s="697"/>
      <c r="CF16" s="697"/>
      <c r="CG16" s="697"/>
      <c r="CH16" s="697"/>
      <c r="CI16" s="697"/>
      <c r="CJ16" s="697"/>
      <c r="CK16" s="697"/>
      <c r="CL16" s="697"/>
      <c r="CM16" s="697"/>
      <c r="CN16" s="697"/>
      <c r="CO16" s="697"/>
      <c r="CP16" s="697"/>
      <c r="CQ16" s="698"/>
      <c r="CR16" s="681">
        <v>44040</v>
      </c>
      <c r="CS16" s="682"/>
      <c r="CT16" s="682"/>
      <c r="CU16" s="682"/>
      <c r="CV16" s="682"/>
      <c r="CW16" s="682"/>
      <c r="CX16" s="682"/>
      <c r="CY16" s="683"/>
      <c r="CZ16" s="684">
        <v>0.9</v>
      </c>
      <c r="DA16" s="684"/>
      <c r="DB16" s="684"/>
      <c r="DC16" s="684"/>
      <c r="DD16" s="690" t="s">
        <v>242</v>
      </c>
      <c r="DE16" s="682"/>
      <c r="DF16" s="682"/>
      <c r="DG16" s="682"/>
      <c r="DH16" s="682"/>
      <c r="DI16" s="682"/>
      <c r="DJ16" s="682"/>
      <c r="DK16" s="682"/>
      <c r="DL16" s="682"/>
      <c r="DM16" s="682"/>
      <c r="DN16" s="682"/>
      <c r="DO16" s="682"/>
      <c r="DP16" s="683"/>
      <c r="DQ16" s="690">
        <v>28942</v>
      </c>
      <c r="DR16" s="682"/>
      <c r="DS16" s="682"/>
      <c r="DT16" s="682"/>
      <c r="DU16" s="682"/>
      <c r="DV16" s="682"/>
      <c r="DW16" s="682"/>
      <c r="DX16" s="682"/>
      <c r="DY16" s="682"/>
      <c r="DZ16" s="682"/>
      <c r="EA16" s="682"/>
      <c r="EB16" s="682"/>
      <c r="EC16" s="691"/>
    </row>
    <row r="17" spans="2:133" ht="11.25" customHeight="1">
      <c r="B17" s="678" t="s">
        <v>268</v>
      </c>
      <c r="C17" s="679"/>
      <c r="D17" s="679"/>
      <c r="E17" s="679"/>
      <c r="F17" s="679"/>
      <c r="G17" s="679"/>
      <c r="H17" s="679"/>
      <c r="I17" s="679"/>
      <c r="J17" s="679"/>
      <c r="K17" s="679"/>
      <c r="L17" s="679"/>
      <c r="M17" s="679"/>
      <c r="N17" s="679"/>
      <c r="O17" s="679"/>
      <c r="P17" s="679"/>
      <c r="Q17" s="680"/>
      <c r="R17" s="681">
        <v>14515</v>
      </c>
      <c r="S17" s="682"/>
      <c r="T17" s="682"/>
      <c r="U17" s="682"/>
      <c r="V17" s="682"/>
      <c r="W17" s="682"/>
      <c r="X17" s="682"/>
      <c r="Y17" s="683"/>
      <c r="Z17" s="684">
        <v>0.3</v>
      </c>
      <c r="AA17" s="684"/>
      <c r="AB17" s="684"/>
      <c r="AC17" s="684"/>
      <c r="AD17" s="685">
        <v>14515</v>
      </c>
      <c r="AE17" s="685"/>
      <c r="AF17" s="685"/>
      <c r="AG17" s="685"/>
      <c r="AH17" s="685"/>
      <c r="AI17" s="685"/>
      <c r="AJ17" s="685"/>
      <c r="AK17" s="685"/>
      <c r="AL17" s="686">
        <v>0.5</v>
      </c>
      <c r="AM17" s="687"/>
      <c r="AN17" s="687"/>
      <c r="AO17" s="688"/>
      <c r="AP17" s="678" t="s">
        <v>269</v>
      </c>
      <c r="AQ17" s="679"/>
      <c r="AR17" s="679"/>
      <c r="AS17" s="679"/>
      <c r="AT17" s="679"/>
      <c r="AU17" s="679"/>
      <c r="AV17" s="679"/>
      <c r="AW17" s="679"/>
      <c r="AX17" s="679"/>
      <c r="AY17" s="679"/>
      <c r="AZ17" s="679"/>
      <c r="BA17" s="679"/>
      <c r="BB17" s="679"/>
      <c r="BC17" s="679"/>
      <c r="BD17" s="679"/>
      <c r="BE17" s="679"/>
      <c r="BF17" s="680"/>
      <c r="BG17" s="681" t="s">
        <v>242</v>
      </c>
      <c r="BH17" s="682"/>
      <c r="BI17" s="682"/>
      <c r="BJ17" s="682"/>
      <c r="BK17" s="682"/>
      <c r="BL17" s="682"/>
      <c r="BM17" s="682"/>
      <c r="BN17" s="683"/>
      <c r="BO17" s="684" t="s">
        <v>236</v>
      </c>
      <c r="BP17" s="684"/>
      <c r="BQ17" s="684"/>
      <c r="BR17" s="684"/>
      <c r="BS17" s="690" t="s">
        <v>242</v>
      </c>
      <c r="BT17" s="682"/>
      <c r="BU17" s="682"/>
      <c r="BV17" s="682"/>
      <c r="BW17" s="682"/>
      <c r="BX17" s="682"/>
      <c r="BY17" s="682"/>
      <c r="BZ17" s="682"/>
      <c r="CA17" s="682"/>
      <c r="CB17" s="691"/>
      <c r="CD17" s="696" t="s">
        <v>270</v>
      </c>
      <c r="CE17" s="697"/>
      <c r="CF17" s="697"/>
      <c r="CG17" s="697"/>
      <c r="CH17" s="697"/>
      <c r="CI17" s="697"/>
      <c r="CJ17" s="697"/>
      <c r="CK17" s="697"/>
      <c r="CL17" s="697"/>
      <c r="CM17" s="697"/>
      <c r="CN17" s="697"/>
      <c r="CO17" s="697"/>
      <c r="CP17" s="697"/>
      <c r="CQ17" s="698"/>
      <c r="CR17" s="681">
        <v>635342</v>
      </c>
      <c r="CS17" s="682"/>
      <c r="CT17" s="682"/>
      <c r="CU17" s="682"/>
      <c r="CV17" s="682"/>
      <c r="CW17" s="682"/>
      <c r="CX17" s="682"/>
      <c r="CY17" s="683"/>
      <c r="CZ17" s="684">
        <v>13</v>
      </c>
      <c r="DA17" s="684"/>
      <c r="DB17" s="684"/>
      <c r="DC17" s="684"/>
      <c r="DD17" s="690" t="s">
        <v>242</v>
      </c>
      <c r="DE17" s="682"/>
      <c r="DF17" s="682"/>
      <c r="DG17" s="682"/>
      <c r="DH17" s="682"/>
      <c r="DI17" s="682"/>
      <c r="DJ17" s="682"/>
      <c r="DK17" s="682"/>
      <c r="DL17" s="682"/>
      <c r="DM17" s="682"/>
      <c r="DN17" s="682"/>
      <c r="DO17" s="682"/>
      <c r="DP17" s="683"/>
      <c r="DQ17" s="690">
        <v>633390</v>
      </c>
      <c r="DR17" s="682"/>
      <c r="DS17" s="682"/>
      <c r="DT17" s="682"/>
      <c r="DU17" s="682"/>
      <c r="DV17" s="682"/>
      <c r="DW17" s="682"/>
      <c r="DX17" s="682"/>
      <c r="DY17" s="682"/>
      <c r="DZ17" s="682"/>
      <c r="EA17" s="682"/>
      <c r="EB17" s="682"/>
      <c r="EC17" s="691"/>
    </row>
    <row r="18" spans="2:133" ht="11.25" customHeight="1">
      <c r="B18" s="678" t="s">
        <v>271</v>
      </c>
      <c r="C18" s="679"/>
      <c r="D18" s="679"/>
      <c r="E18" s="679"/>
      <c r="F18" s="679"/>
      <c r="G18" s="679"/>
      <c r="H18" s="679"/>
      <c r="I18" s="679"/>
      <c r="J18" s="679"/>
      <c r="K18" s="679"/>
      <c r="L18" s="679"/>
      <c r="M18" s="679"/>
      <c r="N18" s="679"/>
      <c r="O18" s="679"/>
      <c r="P18" s="679"/>
      <c r="Q18" s="680"/>
      <c r="R18" s="681">
        <v>1228</v>
      </c>
      <c r="S18" s="682"/>
      <c r="T18" s="682"/>
      <c r="U18" s="682"/>
      <c r="V18" s="682"/>
      <c r="W18" s="682"/>
      <c r="X18" s="682"/>
      <c r="Y18" s="683"/>
      <c r="Z18" s="684">
        <v>0</v>
      </c>
      <c r="AA18" s="684"/>
      <c r="AB18" s="684"/>
      <c r="AC18" s="684"/>
      <c r="AD18" s="685">
        <v>1228</v>
      </c>
      <c r="AE18" s="685"/>
      <c r="AF18" s="685"/>
      <c r="AG18" s="685"/>
      <c r="AH18" s="685"/>
      <c r="AI18" s="685"/>
      <c r="AJ18" s="685"/>
      <c r="AK18" s="685"/>
      <c r="AL18" s="686">
        <v>0</v>
      </c>
      <c r="AM18" s="687"/>
      <c r="AN18" s="687"/>
      <c r="AO18" s="688"/>
      <c r="AP18" s="678" t="s">
        <v>272</v>
      </c>
      <c r="AQ18" s="679"/>
      <c r="AR18" s="679"/>
      <c r="AS18" s="679"/>
      <c r="AT18" s="679"/>
      <c r="AU18" s="679"/>
      <c r="AV18" s="679"/>
      <c r="AW18" s="679"/>
      <c r="AX18" s="679"/>
      <c r="AY18" s="679"/>
      <c r="AZ18" s="679"/>
      <c r="BA18" s="679"/>
      <c r="BB18" s="679"/>
      <c r="BC18" s="679"/>
      <c r="BD18" s="679"/>
      <c r="BE18" s="679"/>
      <c r="BF18" s="680"/>
      <c r="BG18" s="681" t="s">
        <v>242</v>
      </c>
      <c r="BH18" s="682"/>
      <c r="BI18" s="682"/>
      <c r="BJ18" s="682"/>
      <c r="BK18" s="682"/>
      <c r="BL18" s="682"/>
      <c r="BM18" s="682"/>
      <c r="BN18" s="683"/>
      <c r="BO18" s="684" t="s">
        <v>242</v>
      </c>
      <c r="BP18" s="684"/>
      <c r="BQ18" s="684"/>
      <c r="BR18" s="684"/>
      <c r="BS18" s="690" t="s">
        <v>242</v>
      </c>
      <c r="BT18" s="682"/>
      <c r="BU18" s="682"/>
      <c r="BV18" s="682"/>
      <c r="BW18" s="682"/>
      <c r="BX18" s="682"/>
      <c r="BY18" s="682"/>
      <c r="BZ18" s="682"/>
      <c r="CA18" s="682"/>
      <c r="CB18" s="691"/>
      <c r="CD18" s="696" t="s">
        <v>273</v>
      </c>
      <c r="CE18" s="697"/>
      <c r="CF18" s="697"/>
      <c r="CG18" s="697"/>
      <c r="CH18" s="697"/>
      <c r="CI18" s="697"/>
      <c r="CJ18" s="697"/>
      <c r="CK18" s="697"/>
      <c r="CL18" s="697"/>
      <c r="CM18" s="697"/>
      <c r="CN18" s="697"/>
      <c r="CO18" s="697"/>
      <c r="CP18" s="697"/>
      <c r="CQ18" s="698"/>
      <c r="CR18" s="681" t="s">
        <v>236</v>
      </c>
      <c r="CS18" s="682"/>
      <c r="CT18" s="682"/>
      <c r="CU18" s="682"/>
      <c r="CV18" s="682"/>
      <c r="CW18" s="682"/>
      <c r="CX18" s="682"/>
      <c r="CY18" s="683"/>
      <c r="CZ18" s="684" t="s">
        <v>242</v>
      </c>
      <c r="DA18" s="684"/>
      <c r="DB18" s="684"/>
      <c r="DC18" s="684"/>
      <c r="DD18" s="690" t="s">
        <v>242</v>
      </c>
      <c r="DE18" s="682"/>
      <c r="DF18" s="682"/>
      <c r="DG18" s="682"/>
      <c r="DH18" s="682"/>
      <c r="DI18" s="682"/>
      <c r="DJ18" s="682"/>
      <c r="DK18" s="682"/>
      <c r="DL18" s="682"/>
      <c r="DM18" s="682"/>
      <c r="DN18" s="682"/>
      <c r="DO18" s="682"/>
      <c r="DP18" s="683"/>
      <c r="DQ18" s="690" t="s">
        <v>236</v>
      </c>
      <c r="DR18" s="682"/>
      <c r="DS18" s="682"/>
      <c r="DT18" s="682"/>
      <c r="DU18" s="682"/>
      <c r="DV18" s="682"/>
      <c r="DW18" s="682"/>
      <c r="DX18" s="682"/>
      <c r="DY18" s="682"/>
      <c r="DZ18" s="682"/>
      <c r="EA18" s="682"/>
      <c r="EB18" s="682"/>
      <c r="EC18" s="691"/>
    </row>
    <row r="19" spans="2:133" ht="11.25" customHeight="1">
      <c r="B19" s="678" t="s">
        <v>274</v>
      </c>
      <c r="C19" s="679"/>
      <c r="D19" s="679"/>
      <c r="E19" s="679"/>
      <c r="F19" s="679"/>
      <c r="G19" s="679"/>
      <c r="H19" s="679"/>
      <c r="I19" s="679"/>
      <c r="J19" s="679"/>
      <c r="K19" s="679"/>
      <c r="L19" s="679"/>
      <c r="M19" s="679"/>
      <c r="N19" s="679"/>
      <c r="O19" s="679"/>
      <c r="P19" s="679"/>
      <c r="Q19" s="680"/>
      <c r="R19" s="681">
        <v>1047</v>
      </c>
      <c r="S19" s="682"/>
      <c r="T19" s="682"/>
      <c r="U19" s="682"/>
      <c r="V19" s="682"/>
      <c r="W19" s="682"/>
      <c r="X19" s="682"/>
      <c r="Y19" s="683"/>
      <c r="Z19" s="684">
        <v>0</v>
      </c>
      <c r="AA19" s="684"/>
      <c r="AB19" s="684"/>
      <c r="AC19" s="684"/>
      <c r="AD19" s="685">
        <v>1047</v>
      </c>
      <c r="AE19" s="685"/>
      <c r="AF19" s="685"/>
      <c r="AG19" s="685"/>
      <c r="AH19" s="685"/>
      <c r="AI19" s="685"/>
      <c r="AJ19" s="685"/>
      <c r="AK19" s="685"/>
      <c r="AL19" s="686">
        <v>0</v>
      </c>
      <c r="AM19" s="687"/>
      <c r="AN19" s="687"/>
      <c r="AO19" s="688"/>
      <c r="AP19" s="678" t="s">
        <v>275</v>
      </c>
      <c r="AQ19" s="679"/>
      <c r="AR19" s="679"/>
      <c r="AS19" s="679"/>
      <c r="AT19" s="679"/>
      <c r="AU19" s="679"/>
      <c r="AV19" s="679"/>
      <c r="AW19" s="679"/>
      <c r="AX19" s="679"/>
      <c r="AY19" s="679"/>
      <c r="AZ19" s="679"/>
      <c r="BA19" s="679"/>
      <c r="BB19" s="679"/>
      <c r="BC19" s="679"/>
      <c r="BD19" s="679"/>
      <c r="BE19" s="679"/>
      <c r="BF19" s="680"/>
      <c r="BG19" s="681">
        <v>11648</v>
      </c>
      <c r="BH19" s="682"/>
      <c r="BI19" s="682"/>
      <c r="BJ19" s="682"/>
      <c r="BK19" s="682"/>
      <c r="BL19" s="682"/>
      <c r="BM19" s="682"/>
      <c r="BN19" s="683"/>
      <c r="BO19" s="684">
        <v>1.6</v>
      </c>
      <c r="BP19" s="684"/>
      <c r="BQ19" s="684"/>
      <c r="BR19" s="684"/>
      <c r="BS19" s="690" t="s">
        <v>242</v>
      </c>
      <c r="BT19" s="682"/>
      <c r="BU19" s="682"/>
      <c r="BV19" s="682"/>
      <c r="BW19" s="682"/>
      <c r="BX19" s="682"/>
      <c r="BY19" s="682"/>
      <c r="BZ19" s="682"/>
      <c r="CA19" s="682"/>
      <c r="CB19" s="691"/>
      <c r="CD19" s="696" t="s">
        <v>276</v>
      </c>
      <c r="CE19" s="697"/>
      <c r="CF19" s="697"/>
      <c r="CG19" s="697"/>
      <c r="CH19" s="697"/>
      <c r="CI19" s="697"/>
      <c r="CJ19" s="697"/>
      <c r="CK19" s="697"/>
      <c r="CL19" s="697"/>
      <c r="CM19" s="697"/>
      <c r="CN19" s="697"/>
      <c r="CO19" s="697"/>
      <c r="CP19" s="697"/>
      <c r="CQ19" s="698"/>
      <c r="CR19" s="681" t="s">
        <v>242</v>
      </c>
      <c r="CS19" s="682"/>
      <c r="CT19" s="682"/>
      <c r="CU19" s="682"/>
      <c r="CV19" s="682"/>
      <c r="CW19" s="682"/>
      <c r="CX19" s="682"/>
      <c r="CY19" s="683"/>
      <c r="CZ19" s="684" t="s">
        <v>242</v>
      </c>
      <c r="DA19" s="684"/>
      <c r="DB19" s="684"/>
      <c r="DC19" s="684"/>
      <c r="DD19" s="690" t="s">
        <v>242</v>
      </c>
      <c r="DE19" s="682"/>
      <c r="DF19" s="682"/>
      <c r="DG19" s="682"/>
      <c r="DH19" s="682"/>
      <c r="DI19" s="682"/>
      <c r="DJ19" s="682"/>
      <c r="DK19" s="682"/>
      <c r="DL19" s="682"/>
      <c r="DM19" s="682"/>
      <c r="DN19" s="682"/>
      <c r="DO19" s="682"/>
      <c r="DP19" s="683"/>
      <c r="DQ19" s="690" t="s">
        <v>242</v>
      </c>
      <c r="DR19" s="682"/>
      <c r="DS19" s="682"/>
      <c r="DT19" s="682"/>
      <c r="DU19" s="682"/>
      <c r="DV19" s="682"/>
      <c r="DW19" s="682"/>
      <c r="DX19" s="682"/>
      <c r="DY19" s="682"/>
      <c r="DZ19" s="682"/>
      <c r="EA19" s="682"/>
      <c r="EB19" s="682"/>
      <c r="EC19" s="691"/>
    </row>
    <row r="20" spans="2:133" ht="11.25" customHeight="1">
      <c r="B20" s="678" t="s">
        <v>277</v>
      </c>
      <c r="C20" s="679"/>
      <c r="D20" s="679"/>
      <c r="E20" s="679"/>
      <c r="F20" s="679"/>
      <c r="G20" s="679"/>
      <c r="H20" s="679"/>
      <c r="I20" s="679"/>
      <c r="J20" s="679"/>
      <c r="K20" s="679"/>
      <c r="L20" s="679"/>
      <c r="M20" s="679"/>
      <c r="N20" s="679"/>
      <c r="O20" s="679"/>
      <c r="P20" s="679"/>
      <c r="Q20" s="680"/>
      <c r="R20" s="681">
        <v>127</v>
      </c>
      <c r="S20" s="682"/>
      <c r="T20" s="682"/>
      <c r="U20" s="682"/>
      <c r="V20" s="682"/>
      <c r="W20" s="682"/>
      <c r="X20" s="682"/>
      <c r="Y20" s="683"/>
      <c r="Z20" s="684">
        <v>0</v>
      </c>
      <c r="AA20" s="684"/>
      <c r="AB20" s="684"/>
      <c r="AC20" s="684"/>
      <c r="AD20" s="685">
        <v>127</v>
      </c>
      <c r="AE20" s="685"/>
      <c r="AF20" s="685"/>
      <c r="AG20" s="685"/>
      <c r="AH20" s="685"/>
      <c r="AI20" s="685"/>
      <c r="AJ20" s="685"/>
      <c r="AK20" s="685"/>
      <c r="AL20" s="686">
        <v>0</v>
      </c>
      <c r="AM20" s="687"/>
      <c r="AN20" s="687"/>
      <c r="AO20" s="688"/>
      <c r="AP20" s="678" t="s">
        <v>278</v>
      </c>
      <c r="AQ20" s="679"/>
      <c r="AR20" s="679"/>
      <c r="AS20" s="679"/>
      <c r="AT20" s="679"/>
      <c r="AU20" s="679"/>
      <c r="AV20" s="679"/>
      <c r="AW20" s="679"/>
      <c r="AX20" s="679"/>
      <c r="AY20" s="679"/>
      <c r="AZ20" s="679"/>
      <c r="BA20" s="679"/>
      <c r="BB20" s="679"/>
      <c r="BC20" s="679"/>
      <c r="BD20" s="679"/>
      <c r="BE20" s="679"/>
      <c r="BF20" s="680"/>
      <c r="BG20" s="681">
        <v>11648</v>
      </c>
      <c r="BH20" s="682"/>
      <c r="BI20" s="682"/>
      <c r="BJ20" s="682"/>
      <c r="BK20" s="682"/>
      <c r="BL20" s="682"/>
      <c r="BM20" s="682"/>
      <c r="BN20" s="683"/>
      <c r="BO20" s="684">
        <v>1.6</v>
      </c>
      <c r="BP20" s="684"/>
      <c r="BQ20" s="684"/>
      <c r="BR20" s="684"/>
      <c r="BS20" s="690" t="s">
        <v>242</v>
      </c>
      <c r="BT20" s="682"/>
      <c r="BU20" s="682"/>
      <c r="BV20" s="682"/>
      <c r="BW20" s="682"/>
      <c r="BX20" s="682"/>
      <c r="BY20" s="682"/>
      <c r="BZ20" s="682"/>
      <c r="CA20" s="682"/>
      <c r="CB20" s="691"/>
      <c r="CD20" s="696" t="s">
        <v>279</v>
      </c>
      <c r="CE20" s="697"/>
      <c r="CF20" s="697"/>
      <c r="CG20" s="697"/>
      <c r="CH20" s="697"/>
      <c r="CI20" s="697"/>
      <c r="CJ20" s="697"/>
      <c r="CK20" s="697"/>
      <c r="CL20" s="697"/>
      <c r="CM20" s="697"/>
      <c r="CN20" s="697"/>
      <c r="CO20" s="697"/>
      <c r="CP20" s="697"/>
      <c r="CQ20" s="698"/>
      <c r="CR20" s="681">
        <v>4869684</v>
      </c>
      <c r="CS20" s="682"/>
      <c r="CT20" s="682"/>
      <c r="CU20" s="682"/>
      <c r="CV20" s="682"/>
      <c r="CW20" s="682"/>
      <c r="CX20" s="682"/>
      <c r="CY20" s="683"/>
      <c r="CZ20" s="684">
        <v>100</v>
      </c>
      <c r="DA20" s="684"/>
      <c r="DB20" s="684"/>
      <c r="DC20" s="684"/>
      <c r="DD20" s="690">
        <v>894548</v>
      </c>
      <c r="DE20" s="682"/>
      <c r="DF20" s="682"/>
      <c r="DG20" s="682"/>
      <c r="DH20" s="682"/>
      <c r="DI20" s="682"/>
      <c r="DJ20" s="682"/>
      <c r="DK20" s="682"/>
      <c r="DL20" s="682"/>
      <c r="DM20" s="682"/>
      <c r="DN20" s="682"/>
      <c r="DO20" s="682"/>
      <c r="DP20" s="683"/>
      <c r="DQ20" s="690">
        <v>3539938</v>
      </c>
      <c r="DR20" s="682"/>
      <c r="DS20" s="682"/>
      <c r="DT20" s="682"/>
      <c r="DU20" s="682"/>
      <c r="DV20" s="682"/>
      <c r="DW20" s="682"/>
      <c r="DX20" s="682"/>
      <c r="DY20" s="682"/>
      <c r="DZ20" s="682"/>
      <c r="EA20" s="682"/>
      <c r="EB20" s="682"/>
      <c r="EC20" s="691"/>
    </row>
    <row r="21" spans="2:133" ht="11.25" customHeight="1">
      <c r="B21" s="678" t="s">
        <v>280</v>
      </c>
      <c r="C21" s="679"/>
      <c r="D21" s="679"/>
      <c r="E21" s="679"/>
      <c r="F21" s="679"/>
      <c r="G21" s="679"/>
      <c r="H21" s="679"/>
      <c r="I21" s="679"/>
      <c r="J21" s="679"/>
      <c r="K21" s="679"/>
      <c r="L21" s="679"/>
      <c r="M21" s="679"/>
      <c r="N21" s="679"/>
      <c r="O21" s="679"/>
      <c r="P21" s="679"/>
      <c r="Q21" s="680"/>
      <c r="R21" s="681">
        <v>12113</v>
      </c>
      <c r="S21" s="682"/>
      <c r="T21" s="682"/>
      <c r="U21" s="682"/>
      <c r="V21" s="682"/>
      <c r="W21" s="682"/>
      <c r="X21" s="682"/>
      <c r="Y21" s="683"/>
      <c r="Z21" s="684">
        <v>0.2</v>
      </c>
      <c r="AA21" s="684"/>
      <c r="AB21" s="684"/>
      <c r="AC21" s="684"/>
      <c r="AD21" s="685">
        <v>12113</v>
      </c>
      <c r="AE21" s="685"/>
      <c r="AF21" s="685"/>
      <c r="AG21" s="685"/>
      <c r="AH21" s="685"/>
      <c r="AI21" s="685"/>
      <c r="AJ21" s="685"/>
      <c r="AK21" s="685"/>
      <c r="AL21" s="686">
        <v>0.4</v>
      </c>
      <c r="AM21" s="687"/>
      <c r="AN21" s="687"/>
      <c r="AO21" s="688"/>
      <c r="AP21" s="700" t="s">
        <v>281</v>
      </c>
      <c r="AQ21" s="701"/>
      <c r="AR21" s="701"/>
      <c r="AS21" s="701"/>
      <c r="AT21" s="701"/>
      <c r="AU21" s="701"/>
      <c r="AV21" s="701"/>
      <c r="AW21" s="701"/>
      <c r="AX21" s="701"/>
      <c r="AY21" s="701"/>
      <c r="AZ21" s="701"/>
      <c r="BA21" s="701"/>
      <c r="BB21" s="701"/>
      <c r="BC21" s="701"/>
      <c r="BD21" s="701"/>
      <c r="BE21" s="701"/>
      <c r="BF21" s="702"/>
      <c r="BG21" s="681">
        <v>11648</v>
      </c>
      <c r="BH21" s="682"/>
      <c r="BI21" s="682"/>
      <c r="BJ21" s="682"/>
      <c r="BK21" s="682"/>
      <c r="BL21" s="682"/>
      <c r="BM21" s="682"/>
      <c r="BN21" s="683"/>
      <c r="BO21" s="684">
        <v>1.6</v>
      </c>
      <c r="BP21" s="684"/>
      <c r="BQ21" s="684"/>
      <c r="BR21" s="684"/>
      <c r="BS21" s="690" t="s">
        <v>242</v>
      </c>
      <c r="BT21" s="682"/>
      <c r="BU21" s="682"/>
      <c r="BV21" s="682"/>
      <c r="BW21" s="682"/>
      <c r="BX21" s="682"/>
      <c r="BY21" s="682"/>
      <c r="BZ21" s="682"/>
      <c r="CA21" s="682"/>
      <c r="CB21" s="691"/>
      <c r="CD21" s="706"/>
      <c r="CE21" s="707"/>
      <c r="CF21" s="707"/>
      <c r="CG21" s="707"/>
      <c r="CH21" s="707"/>
      <c r="CI21" s="707"/>
      <c r="CJ21" s="707"/>
      <c r="CK21" s="707"/>
      <c r="CL21" s="707"/>
      <c r="CM21" s="707"/>
      <c r="CN21" s="707"/>
      <c r="CO21" s="707"/>
      <c r="CP21" s="707"/>
      <c r="CQ21" s="708"/>
      <c r="CR21" s="709"/>
      <c r="CS21" s="704"/>
      <c r="CT21" s="704"/>
      <c r="CU21" s="704"/>
      <c r="CV21" s="704"/>
      <c r="CW21" s="704"/>
      <c r="CX21" s="704"/>
      <c r="CY21" s="710"/>
      <c r="CZ21" s="711"/>
      <c r="DA21" s="711"/>
      <c r="DB21" s="711"/>
      <c r="DC21" s="711"/>
      <c r="DD21" s="703"/>
      <c r="DE21" s="704"/>
      <c r="DF21" s="704"/>
      <c r="DG21" s="704"/>
      <c r="DH21" s="704"/>
      <c r="DI21" s="704"/>
      <c r="DJ21" s="704"/>
      <c r="DK21" s="704"/>
      <c r="DL21" s="704"/>
      <c r="DM21" s="704"/>
      <c r="DN21" s="704"/>
      <c r="DO21" s="704"/>
      <c r="DP21" s="710"/>
      <c r="DQ21" s="703"/>
      <c r="DR21" s="704"/>
      <c r="DS21" s="704"/>
      <c r="DT21" s="704"/>
      <c r="DU21" s="704"/>
      <c r="DV21" s="704"/>
      <c r="DW21" s="704"/>
      <c r="DX21" s="704"/>
      <c r="DY21" s="704"/>
      <c r="DZ21" s="704"/>
      <c r="EA21" s="704"/>
      <c r="EB21" s="704"/>
      <c r="EC21" s="705"/>
    </row>
    <row r="22" spans="2:133" ht="11.25" customHeight="1">
      <c r="B22" s="678" t="s">
        <v>282</v>
      </c>
      <c r="C22" s="679"/>
      <c r="D22" s="679"/>
      <c r="E22" s="679"/>
      <c r="F22" s="679"/>
      <c r="G22" s="679"/>
      <c r="H22" s="679"/>
      <c r="I22" s="679"/>
      <c r="J22" s="679"/>
      <c r="K22" s="679"/>
      <c r="L22" s="679"/>
      <c r="M22" s="679"/>
      <c r="N22" s="679"/>
      <c r="O22" s="679"/>
      <c r="P22" s="679"/>
      <c r="Q22" s="680"/>
      <c r="R22" s="681">
        <v>2432116</v>
      </c>
      <c r="S22" s="682"/>
      <c r="T22" s="682"/>
      <c r="U22" s="682"/>
      <c r="V22" s="682"/>
      <c r="W22" s="682"/>
      <c r="X22" s="682"/>
      <c r="Y22" s="683"/>
      <c r="Z22" s="684">
        <v>47.9</v>
      </c>
      <c r="AA22" s="684"/>
      <c r="AB22" s="684"/>
      <c r="AC22" s="684"/>
      <c r="AD22" s="685">
        <v>2138185</v>
      </c>
      <c r="AE22" s="685"/>
      <c r="AF22" s="685"/>
      <c r="AG22" s="685"/>
      <c r="AH22" s="685"/>
      <c r="AI22" s="685"/>
      <c r="AJ22" s="685"/>
      <c r="AK22" s="685"/>
      <c r="AL22" s="686">
        <v>69.599999999999994</v>
      </c>
      <c r="AM22" s="687"/>
      <c r="AN22" s="687"/>
      <c r="AO22" s="688"/>
      <c r="AP22" s="700" t="s">
        <v>283</v>
      </c>
      <c r="AQ22" s="701"/>
      <c r="AR22" s="701"/>
      <c r="AS22" s="701"/>
      <c r="AT22" s="701"/>
      <c r="AU22" s="701"/>
      <c r="AV22" s="701"/>
      <c r="AW22" s="701"/>
      <c r="AX22" s="701"/>
      <c r="AY22" s="701"/>
      <c r="AZ22" s="701"/>
      <c r="BA22" s="701"/>
      <c r="BB22" s="701"/>
      <c r="BC22" s="701"/>
      <c r="BD22" s="701"/>
      <c r="BE22" s="701"/>
      <c r="BF22" s="702"/>
      <c r="BG22" s="681" t="s">
        <v>242</v>
      </c>
      <c r="BH22" s="682"/>
      <c r="BI22" s="682"/>
      <c r="BJ22" s="682"/>
      <c r="BK22" s="682"/>
      <c r="BL22" s="682"/>
      <c r="BM22" s="682"/>
      <c r="BN22" s="683"/>
      <c r="BO22" s="684" t="s">
        <v>242</v>
      </c>
      <c r="BP22" s="684"/>
      <c r="BQ22" s="684"/>
      <c r="BR22" s="684"/>
      <c r="BS22" s="690" t="s">
        <v>236</v>
      </c>
      <c r="BT22" s="682"/>
      <c r="BU22" s="682"/>
      <c r="BV22" s="682"/>
      <c r="BW22" s="682"/>
      <c r="BX22" s="682"/>
      <c r="BY22" s="682"/>
      <c r="BZ22" s="682"/>
      <c r="CA22" s="682"/>
      <c r="CB22" s="691"/>
      <c r="CD22" s="663" t="s">
        <v>284</v>
      </c>
      <c r="CE22" s="664"/>
      <c r="CF22" s="664"/>
      <c r="CG22" s="664"/>
      <c r="CH22" s="664"/>
      <c r="CI22" s="664"/>
      <c r="CJ22" s="664"/>
      <c r="CK22" s="664"/>
      <c r="CL22" s="664"/>
      <c r="CM22" s="664"/>
      <c r="CN22" s="664"/>
      <c r="CO22" s="664"/>
      <c r="CP22" s="664"/>
      <c r="CQ22" s="664"/>
      <c r="CR22" s="664"/>
      <c r="CS22" s="664"/>
      <c r="CT22" s="664"/>
      <c r="CU22" s="664"/>
      <c r="CV22" s="664"/>
      <c r="CW22" s="664"/>
      <c r="CX22" s="664"/>
      <c r="CY22" s="664"/>
      <c r="CZ22" s="664"/>
      <c r="DA22" s="664"/>
      <c r="DB22" s="664"/>
      <c r="DC22" s="664"/>
      <c r="DD22" s="664"/>
      <c r="DE22" s="664"/>
      <c r="DF22" s="664"/>
      <c r="DG22" s="664"/>
      <c r="DH22" s="664"/>
      <c r="DI22" s="664"/>
      <c r="DJ22" s="664"/>
      <c r="DK22" s="664"/>
      <c r="DL22" s="664"/>
      <c r="DM22" s="664"/>
      <c r="DN22" s="664"/>
      <c r="DO22" s="664"/>
      <c r="DP22" s="664"/>
      <c r="DQ22" s="664"/>
      <c r="DR22" s="664"/>
      <c r="DS22" s="664"/>
      <c r="DT22" s="664"/>
      <c r="DU22" s="664"/>
      <c r="DV22" s="664"/>
      <c r="DW22" s="664"/>
      <c r="DX22" s="664"/>
      <c r="DY22" s="664"/>
      <c r="DZ22" s="664"/>
      <c r="EA22" s="664"/>
      <c r="EB22" s="664"/>
      <c r="EC22" s="665"/>
    </row>
    <row r="23" spans="2:133" ht="11.25" customHeight="1">
      <c r="B23" s="678" t="s">
        <v>285</v>
      </c>
      <c r="C23" s="679"/>
      <c r="D23" s="679"/>
      <c r="E23" s="679"/>
      <c r="F23" s="679"/>
      <c r="G23" s="679"/>
      <c r="H23" s="679"/>
      <c r="I23" s="679"/>
      <c r="J23" s="679"/>
      <c r="K23" s="679"/>
      <c r="L23" s="679"/>
      <c r="M23" s="679"/>
      <c r="N23" s="679"/>
      <c r="O23" s="679"/>
      <c r="P23" s="679"/>
      <c r="Q23" s="680"/>
      <c r="R23" s="681">
        <v>2138185</v>
      </c>
      <c r="S23" s="682"/>
      <c r="T23" s="682"/>
      <c r="U23" s="682"/>
      <c r="V23" s="682"/>
      <c r="W23" s="682"/>
      <c r="X23" s="682"/>
      <c r="Y23" s="683"/>
      <c r="Z23" s="684">
        <v>42.1</v>
      </c>
      <c r="AA23" s="684"/>
      <c r="AB23" s="684"/>
      <c r="AC23" s="684"/>
      <c r="AD23" s="685">
        <v>2138185</v>
      </c>
      <c r="AE23" s="685"/>
      <c r="AF23" s="685"/>
      <c r="AG23" s="685"/>
      <c r="AH23" s="685"/>
      <c r="AI23" s="685"/>
      <c r="AJ23" s="685"/>
      <c r="AK23" s="685"/>
      <c r="AL23" s="686">
        <v>69.599999999999994</v>
      </c>
      <c r="AM23" s="687"/>
      <c r="AN23" s="687"/>
      <c r="AO23" s="688"/>
      <c r="AP23" s="700" t="s">
        <v>286</v>
      </c>
      <c r="AQ23" s="701"/>
      <c r="AR23" s="701"/>
      <c r="AS23" s="701"/>
      <c r="AT23" s="701"/>
      <c r="AU23" s="701"/>
      <c r="AV23" s="701"/>
      <c r="AW23" s="701"/>
      <c r="AX23" s="701"/>
      <c r="AY23" s="701"/>
      <c r="AZ23" s="701"/>
      <c r="BA23" s="701"/>
      <c r="BB23" s="701"/>
      <c r="BC23" s="701"/>
      <c r="BD23" s="701"/>
      <c r="BE23" s="701"/>
      <c r="BF23" s="702"/>
      <c r="BG23" s="681" t="s">
        <v>236</v>
      </c>
      <c r="BH23" s="682"/>
      <c r="BI23" s="682"/>
      <c r="BJ23" s="682"/>
      <c r="BK23" s="682"/>
      <c r="BL23" s="682"/>
      <c r="BM23" s="682"/>
      <c r="BN23" s="683"/>
      <c r="BO23" s="684" t="s">
        <v>242</v>
      </c>
      <c r="BP23" s="684"/>
      <c r="BQ23" s="684"/>
      <c r="BR23" s="684"/>
      <c r="BS23" s="690" t="s">
        <v>242</v>
      </c>
      <c r="BT23" s="682"/>
      <c r="BU23" s="682"/>
      <c r="BV23" s="682"/>
      <c r="BW23" s="682"/>
      <c r="BX23" s="682"/>
      <c r="BY23" s="682"/>
      <c r="BZ23" s="682"/>
      <c r="CA23" s="682"/>
      <c r="CB23" s="691"/>
      <c r="CD23" s="663" t="s">
        <v>224</v>
      </c>
      <c r="CE23" s="664"/>
      <c r="CF23" s="664"/>
      <c r="CG23" s="664"/>
      <c r="CH23" s="664"/>
      <c r="CI23" s="664"/>
      <c r="CJ23" s="664"/>
      <c r="CK23" s="664"/>
      <c r="CL23" s="664"/>
      <c r="CM23" s="664"/>
      <c r="CN23" s="664"/>
      <c r="CO23" s="664"/>
      <c r="CP23" s="664"/>
      <c r="CQ23" s="665"/>
      <c r="CR23" s="663" t="s">
        <v>287</v>
      </c>
      <c r="CS23" s="664"/>
      <c r="CT23" s="664"/>
      <c r="CU23" s="664"/>
      <c r="CV23" s="664"/>
      <c r="CW23" s="664"/>
      <c r="CX23" s="664"/>
      <c r="CY23" s="665"/>
      <c r="CZ23" s="663" t="s">
        <v>288</v>
      </c>
      <c r="DA23" s="664"/>
      <c r="DB23" s="664"/>
      <c r="DC23" s="665"/>
      <c r="DD23" s="663" t="s">
        <v>289</v>
      </c>
      <c r="DE23" s="664"/>
      <c r="DF23" s="664"/>
      <c r="DG23" s="664"/>
      <c r="DH23" s="664"/>
      <c r="DI23" s="664"/>
      <c r="DJ23" s="664"/>
      <c r="DK23" s="665"/>
      <c r="DL23" s="712" t="s">
        <v>290</v>
      </c>
      <c r="DM23" s="713"/>
      <c r="DN23" s="713"/>
      <c r="DO23" s="713"/>
      <c r="DP23" s="713"/>
      <c r="DQ23" s="713"/>
      <c r="DR23" s="713"/>
      <c r="DS23" s="713"/>
      <c r="DT23" s="713"/>
      <c r="DU23" s="713"/>
      <c r="DV23" s="714"/>
      <c r="DW23" s="663" t="s">
        <v>291</v>
      </c>
      <c r="DX23" s="664"/>
      <c r="DY23" s="664"/>
      <c r="DZ23" s="664"/>
      <c r="EA23" s="664"/>
      <c r="EB23" s="664"/>
      <c r="EC23" s="665"/>
    </row>
    <row r="24" spans="2:133" ht="11.25" customHeight="1">
      <c r="B24" s="678" t="s">
        <v>292</v>
      </c>
      <c r="C24" s="679"/>
      <c r="D24" s="679"/>
      <c r="E24" s="679"/>
      <c r="F24" s="679"/>
      <c r="G24" s="679"/>
      <c r="H24" s="679"/>
      <c r="I24" s="679"/>
      <c r="J24" s="679"/>
      <c r="K24" s="679"/>
      <c r="L24" s="679"/>
      <c r="M24" s="679"/>
      <c r="N24" s="679"/>
      <c r="O24" s="679"/>
      <c r="P24" s="679"/>
      <c r="Q24" s="680"/>
      <c r="R24" s="681">
        <v>293931</v>
      </c>
      <c r="S24" s="682"/>
      <c r="T24" s="682"/>
      <c r="U24" s="682"/>
      <c r="V24" s="682"/>
      <c r="W24" s="682"/>
      <c r="X24" s="682"/>
      <c r="Y24" s="683"/>
      <c r="Z24" s="684">
        <v>5.8</v>
      </c>
      <c r="AA24" s="684"/>
      <c r="AB24" s="684"/>
      <c r="AC24" s="684"/>
      <c r="AD24" s="685" t="s">
        <v>242</v>
      </c>
      <c r="AE24" s="685"/>
      <c r="AF24" s="685"/>
      <c r="AG24" s="685"/>
      <c r="AH24" s="685"/>
      <c r="AI24" s="685"/>
      <c r="AJ24" s="685"/>
      <c r="AK24" s="685"/>
      <c r="AL24" s="686" t="s">
        <v>242</v>
      </c>
      <c r="AM24" s="687"/>
      <c r="AN24" s="687"/>
      <c r="AO24" s="688"/>
      <c r="AP24" s="700" t="s">
        <v>293</v>
      </c>
      <c r="AQ24" s="701"/>
      <c r="AR24" s="701"/>
      <c r="AS24" s="701"/>
      <c r="AT24" s="701"/>
      <c r="AU24" s="701"/>
      <c r="AV24" s="701"/>
      <c r="AW24" s="701"/>
      <c r="AX24" s="701"/>
      <c r="AY24" s="701"/>
      <c r="AZ24" s="701"/>
      <c r="BA24" s="701"/>
      <c r="BB24" s="701"/>
      <c r="BC24" s="701"/>
      <c r="BD24" s="701"/>
      <c r="BE24" s="701"/>
      <c r="BF24" s="702"/>
      <c r="BG24" s="681" t="s">
        <v>242</v>
      </c>
      <c r="BH24" s="682"/>
      <c r="BI24" s="682"/>
      <c r="BJ24" s="682"/>
      <c r="BK24" s="682"/>
      <c r="BL24" s="682"/>
      <c r="BM24" s="682"/>
      <c r="BN24" s="683"/>
      <c r="BO24" s="684" t="s">
        <v>242</v>
      </c>
      <c r="BP24" s="684"/>
      <c r="BQ24" s="684"/>
      <c r="BR24" s="684"/>
      <c r="BS24" s="690" t="s">
        <v>242</v>
      </c>
      <c r="BT24" s="682"/>
      <c r="BU24" s="682"/>
      <c r="BV24" s="682"/>
      <c r="BW24" s="682"/>
      <c r="BX24" s="682"/>
      <c r="BY24" s="682"/>
      <c r="BZ24" s="682"/>
      <c r="CA24" s="682"/>
      <c r="CB24" s="691"/>
      <c r="CD24" s="692" t="s">
        <v>294</v>
      </c>
      <c r="CE24" s="693"/>
      <c r="CF24" s="693"/>
      <c r="CG24" s="693"/>
      <c r="CH24" s="693"/>
      <c r="CI24" s="693"/>
      <c r="CJ24" s="693"/>
      <c r="CK24" s="693"/>
      <c r="CL24" s="693"/>
      <c r="CM24" s="693"/>
      <c r="CN24" s="693"/>
      <c r="CO24" s="693"/>
      <c r="CP24" s="693"/>
      <c r="CQ24" s="694"/>
      <c r="CR24" s="670">
        <v>1768560</v>
      </c>
      <c r="CS24" s="671"/>
      <c r="CT24" s="671"/>
      <c r="CU24" s="671"/>
      <c r="CV24" s="671"/>
      <c r="CW24" s="671"/>
      <c r="CX24" s="671"/>
      <c r="CY24" s="672"/>
      <c r="CZ24" s="675">
        <v>36.299999999999997</v>
      </c>
      <c r="DA24" s="676"/>
      <c r="DB24" s="676"/>
      <c r="DC24" s="695"/>
      <c r="DD24" s="715">
        <v>1557070</v>
      </c>
      <c r="DE24" s="671"/>
      <c r="DF24" s="671"/>
      <c r="DG24" s="671"/>
      <c r="DH24" s="671"/>
      <c r="DI24" s="671"/>
      <c r="DJ24" s="671"/>
      <c r="DK24" s="672"/>
      <c r="DL24" s="715">
        <v>1550321</v>
      </c>
      <c r="DM24" s="671"/>
      <c r="DN24" s="671"/>
      <c r="DO24" s="671"/>
      <c r="DP24" s="671"/>
      <c r="DQ24" s="671"/>
      <c r="DR24" s="671"/>
      <c r="DS24" s="671"/>
      <c r="DT24" s="671"/>
      <c r="DU24" s="671"/>
      <c r="DV24" s="672"/>
      <c r="DW24" s="675">
        <v>49</v>
      </c>
      <c r="DX24" s="676"/>
      <c r="DY24" s="676"/>
      <c r="DZ24" s="676"/>
      <c r="EA24" s="676"/>
      <c r="EB24" s="676"/>
      <c r="EC24" s="677"/>
    </row>
    <row r="25" spans="2:133" ht="11.25" customHeight="1">
      <c r="B25" s="678" t="s">
        <v>295</v>
      </c>
      <c r="C25" s="679"/>
      <c r="D25" s="679"/>
      <c r="E25" s="679"/>
      <c r="F25" s="679"/>
      <c r="G25" s="679"/>
      <c r="H25" s="679"/>
      <c r="I25" s="679"/>
      <c r="J25" s="679"/>
      <c r="K25" s="679"/>
      <c r="L25" s="679"/>
      <c r="M25" s="679"/>
      <c r="N25" s="679"/>
      <c r="O25" s="679"/>
      <c r="P25" s="679"/>
      <c r="Q25" s="680"/>
      <c r="R25" s="681" t="s">
        <v>242</v>
      </c>
      <c r="S25" s="682"/>
      <c r="T25" s="682"/>
      <c r="U25" s="682"/>
      <c r="V25" s="682"/>
      <c r="W25" s="682"/>
      <c r="X25" s="682"/>
      <c r="Y25" s="683"/>
      <c r="Z25" s="684" t="s">
        <v>242</v>
      </c>
      <c r="AA25" s="684"/>
      <c r="AB25" s="684"/>
      <c r="AC25" s="684"/>
      <c r="AD25" s="685" t="s">
        <v>242</v>
      </c>
      <c r="AE25" s="685"/>
      <c r="AF25" s="685"/>
      <c r="AG25" s="685"/>
      <c r="AH25" s="685"/>
      <c r="AI25" s="685"/>
      <c r="AJ25" s="685"/>
      <c r="AK25" s="685"/>
      <c r="AL25" s="686" t="s">
        <v>242</v>
      </c>
      <c r="AM25" s="687"/>
      <c r="AN25" s="687"/>
      <c r="AO25" s="688"/>
      <c r="AP25" s="700" t="s">
        <v>296</v>
      </c>
      <c r="AQ25" s="701"/>
      <c r="AR25" s="701"/>
      <c r="AS25" s="701"/>
      <c r="AT25" s="701"/>
      <c r="AU25" s="701"/>
      <c r="AV25" s="701"/>
      <c r="AW25" s="701"/>
      <c r="AX25" s="701"/>
      <c r="AY25" s="701"/>
      <c r="AZ25" s="701"/>
      <c r="BA25" s="701"/>
      <c r="BB25" s="701"/>
      <c r="BC25" s="701"/>
      <c r="BD25" s="701"/>
      <c r="BE25" s="701"/>
      <c r="BF25" s="702"/>
      <c r="BG25" s="681" t="s">
        <v>236</v>
      </c>
      <c r="BH25" s="682"/>
      <c r="BI25" s="682"/>
      <c r="BJ25" s="682"/>
      <c r="BK25" s="682"/>
      <c r="BL25" s="682"/>
      <c r="BM25" s="682"/>
      <c r="BN25" s="683"/>
      <c r="BO25" s="684" t="s">
        <v>242</v>
      </c>
      <c r="BP25" s="684"/>
      <c r="BQ25" s="684"/>
      <c r="BR25" s="684"/>
      <c r="BS25" s="690" t="s">
        <v>242</v>
      </c>
      <c r="BT25" s="682"/>
      <c r="BU25" s="682"/>
      <c r="BV25" s="682"/>
      <c r="BW25" s="682"/>
      <c r="BX25" s="682"/>
      <c r="BY25" s="682"/>
      <c r="BZ25" s="682"/>
      <c r="CA25" s="682"/>
      <c r="CB25" s="691"/>
      <c r="CD25" s="696" t="s">
        <v>297</v>
      </c>
      <c r="CE25" s="697"/>
      <c r="CF25" s="697"/>
      <c r="CG25" s="697"/>
      <c r="CH25" s="697"/>
      <c r="CI25" s="697"/>
      <c r="CJ25" s="697"/>
      <c r="CK25" s="697"/>
      <c r="CL25" s="697"/>
      <c r="CM25" s="697"/>
      <c r="CN25" s="697"/>
      <c r="CO25" s="697"/>
      <c r="CP25" s="697"/>
      <c r="CQ25" s="698"/>
      <c r="CR25" s="681">
        <v>877476</v>
      </c>
      <c r="CS25" s="718"/>
      <c r="CT25" s="718"/>
      <c r="CU25" s="718"/>
      <c r="CV25" s="718"/>
      <c r="CW25" s="718"/>
      <c r="CX25" s="718"/>
      <c r="CY25" s="719"/>
      <c r="CZ25" s="686">
        <v>18</v>
      </c>
      <c r="DA25" s="716"/>
      <c r="DB25" s="716"/>
      <c r="DC25" s="720"/>
      <c r="DD25" s="690">
        <v>829972</v>
      </c>
      <c r="DE25" s="718"/>
      <c r="DF25" s="718"/>
      <c r="DG25" s="718"/>
      <c r="DH25" s="718"/>
      <c r="DI25" s="718"/>
      <c r="DJ25" s="718"/>
      <c r="DK25" s="719"/>
      <c r="DL25" s="690">
        <v>823223</v>
      </c>
      <c r="DM25" s="718"/>
      <c r="DN25" s="718"/>
      <c r="DO25" s="718"/>
      <c r="DP25" s="718"/>
      <c r="DQ25" s="718"/>
      <c r="DR25" s="718"/>
      <c r="DS25" s="718"/>
      <c r="DT25" s="718"/>
      <c r="DU25" s="718"/>
      <c r="DV25" s="719"/>
      <c r="DW25" s="686">
        <v>26</v>
      </c>
      <c r="DX25" s="716"/>
      <c r="DY25" s="716"/>
      <c r="DZ25" s="716"/>
      <c r="EA25" s="716"/>
      <c r="EB25" s="716"/>
      <c r="EC25" s="717"/>
    </row>
    <row r="26" spans="2:133" ht="11.25" customHeight="1">
      <c r="B26" s="678" t="s">
        <v>298</v>
      </c>
      <c r="C26" s="679"/>
      <c r="D26" s="679"/>
      <c r="E26" s="679"/>
      <c r="F26" s="679"/>
      <c r="G26" s="679"/>
      <c r="H26" s="679"/>
      <c r="I26" s="679"/>
      <c r="J26" s="679"/>
      <c r="K26" s="679"/>
      <c r="L26" s="679"/>
      <c r="M26" s="679"/>
      <c r="N26" s="679"/>
      <c r="O26" s="679"/>
      <c r="P26" s="679"/>
      <c r="Q26" s="680"/>
      <c r="R26" s="681">
        <v>3363913</v>
      </c>
      <c r="S26" s="682"/>
      <c r="T26" s="682"/>
      <c r="U26" s="682"/>
      <c r="V26" s="682"/>
      <c r="W26" s="682"/>
      <c r="X26" s="682"/>
      <c r="Y26" s="683"/>
      <c r="Z26" s="684">
        <v>66.2</v>
      </c>
      <c r="AA26" s="684"/>
      <c r="AB26" s="684"/>
      <c r="AC26" s="684"/>
      <c r="AD26" s="685">
        <v>3069982</v>
      </c>
      <c r="AE26" s="685"/>
      <c r="AF26" s="685"/>
      <c r="AG26" s="685"/>
      <c r="AH26" s="685"/>
      <c r="AI26" s="685"/>
      <c r="AJ26" s="685"/>
      <c r="AK26" s="685"/>
      <c r="AL26" s="686">
        <v>99.9</v>
      </c>
      <c r="AM26" s="687"/>
      <c r="AN26" s="687"/>
      <c r="AO26" s="688"/>
      <c r="AP26" s="700" t="s">
        <v>299</v>
      </c>
      <c r="AQ26" s="727"/>
      <c r="AR26" s="727"/>
      <c r="AS26" s="727"/>
      <c r="AT26" s="727"/>
      <c r="AU26" s="727"/>
      <c r="AV26" s="727"/>
      <c r="AW26" s="727"/>
      <c r="AX26" s="727"/>
      <c r="AY26" s="727"/>
      <c r="AZ26" s="727"/>
      <c r="BA26" s="727"/>
      <c r="BB26" s="727"/>
      <c r="BC26" s="727"/>
      <c r="BD26" s="727"/>
      <c r="BE26" s="727"/>
      <c r="BF26" s="702"/>
      <c r="BG26" s="681" t="s">
        <v>242</v>
      </c>
      <c r="BH26" s="682"/>
      <c r="BI26" s="682"/>
      <c r="BJ26" s="682"/>
      <c r="BK26" s="682"/>
      <c r="BL26" s="682"/>
      <c r="BM26" s="682"/>
      <c r="BN26" s="683"/>
      <c r="BO26" s="684" t="s">
        <v>236</v>
      </c>
      <c r="BP26" s="684"/>
      <c r="BQ26" s="684"/>
      <c r="BR26" s="684"/>
      <c r="BS26" s="690" t="s">
        <v>242</v>
      </c>
      <c r="BT26" s="682"/>
      <c r="BU26" s="682"/>
      <c r="BV26" s="682"/>
      <c r="BW26" s="682"/>
      <c r="BX26" s="682"/>
      <c r="BY26" s="682"/>
      <c r="BZ26" s="682"/>
      <c r="CA26" s="682"/>
      <c r="CB26" s="691"/>
      <c r="CD26" s="696" t="s">
        <v>300</v>
      </c>
      <c r="CE26" s="697"/>
      <c r="CF26" s="697"/>
      <c r="CG26" s="697"/>
      <c r="CH26" s="697"/>
      <c r="CI26" s="697"/>
      <c r="CJ26" s="697"/>
      <c r="CK26" s="697"/>
      <c r="CL26" s="697"/>
      <c r="CM26" s="697"/>
      <c r="CN26" s="697"/>
      <c r="CO26" s="697"/>
      <c r="CP26" s="697"/>
      <c r="CQ26" s="698"/>
      <c r="CR26" s="681">
        <v>551577</v>
      </c>
      <c r="CS26" s="682"/>
      <c r="CT26" s="682"/>
      <c r="CU26" s="682"/>
      <c r="CV26" s="682"/>
      <c r="CW26" s="682"/>
      <c r="CX26" s="682"/>
      <c r="CY26" s="683"/>
      <c r="CZ26" s="686">
        <v>11.3</v>
      </c>
      <c r="DA26" s="716"/>
      <c r="DB26" s="716"/>
      <c r="DC26" s="720"/>
      <c r="DD26" s="690">
        <v>507316</v>
      </c>
      <c r="DE26" s="682"/>
      <c r="DF26" s="682"/>
      <c r="DG26" s="682"/>
      <c r="DH26" s="682"/>
      <c r="DI26" s="682"/>
      <c r="DJ26" s="682"/>
      <c r="DK26" s="683"/>
      <c r="DL26" s="690" t="s">
        <v>242</v>
      </c>
      <c r="DM26" s="682"/>
      <c r="DN26" s="682"/>
      <c r="DO26" s="682"/>
      <c r="DP26" s="682"/>
      <c r="DQ26" s="682"/>
      <c r="DR26" s="682"/>
      <c r="DS26" s="682"/>
      <c r="DT26" s="682"/>
      <c r="DU26" s="682"/>
      <c r="DV26" s="683"/>
      <c r="DW26" s="686" t="s">
        <v>236</v>
      </c>
      <c r="DX26" s="716"/>
      <c r="DY26" s="716"/>
      <c r="DZ26" s="716"/>
      <c r="EA26" s="716"/>
      <c r="EB26" s="716"/>
      <c r="EC26" s="717"/>
    </row>
    <row r="27" spans="2:133" ht="11.25" customHeight="1">
      <c r="B27" s="678" t="s">
        <v>301</v>
      </c>
      <c r="C27" s="679"/>
      <c r="D27" s="679"/>
      <c r="E27" s="679"/>
      <c r="F27" s="679"/>
      <c r="G27" s="679"/>
      <c r="H27" s="679"/>
      <c r="I27" s="679"/>
      <c r="J27" s="679"/>
      <c r="K27" s="679"/>
      <c r="L27" s="679"/>
      <c r="M27" s="679"/>
      <c r="N27" s="679"/>
      <c r="O27" s="679"/>
      <c r="P27" s="679"/>
      <c r="Q27" s="680"/>
      <c r="R27" s="681">
        <v>1243</v>
      </c>
      <c r="S27" s="682"/>
      <c r="T27" s="682"/>
      <c r="U27" s="682"/>
      <c r="V27" s="682"/>
      <c r="W27" s="682"/>
      <c r="X27" s="682"/>
      <c r="Y27" s="683"/>
      <c r="Z27" s="684">
        <v>0</v>
      </c>
      <c r="AA27" s="684"/>
      <c r="AB27" s="684"/>
      <c r="AC27" s="684"/>
      <c r="AD27" s="685">
        <v>1243</v>
      </c>
      <c r="AE27" s="685"/>
      <c r="AF27" s="685"/>
      <c r="AG27" s="685"/>
      <c r="AH27" s="685"/>
      <c r="AI27" s="685"/>
      <c r="AJ27" s="685"/>
      <c r="AK27" s="685"/>
      <c r="AL27" s="686">
        <v>0</v>
      </c>
      <c r="AM27" s="687"/>
      <c r="AN27" s="687"/>
      <c r="AO27" s="688"/>
      <c r="AP27" s="678" t="s">
        <v>302</v>
      </c>
      <c r="AQ27" s="679"/>
      <c r="AR27" s="679"/>
      <c r="AS27" s="679"/>
      <c r="AT27" s="679"/>
      <c r="AU27" s="679"/>
      <c r="AV27" s="679"/>
      <c r="AW27" s="679"/>
      <c r="AX27" s="679"/>
      <c r="AY27" s="679"/>
      <c r="AZ27" s="679"/>
      <c r="BA27" s="679"/>
      <c r="BB27" s="679"/>
      <c r="BC27" s="679"/>
      <c r="BD27" s="679"/>
      <c r="BE27" s="679"/>
      <c r="BF27" s="680"/>
      <c r="BG27" s="681">
        <v>747664</v>
      </c>
      <c r="BH27" s="682"/>
      <c r="BI27" s="682"/>
      <c r="BJ27" s="682"/>
      <c r="BK27" s="682"/>
      <c r="BL27" s="682"/>
      <c r="BM27" s="682"/>
      <c r="BN27" s="683"/>
      <c r="BO27" s="684">
        <v>100</v>
      </c>
      <c r="BP27" s="684"/>
      <c r="BQ27" s="684"/>
      <c r="BR27" s="684"/>
      <c r="BS27" s="690">
        <v>49425</v>
      </c>
      <c r="BT27" s="682"/>
      <c r="BU27" s="682"/>
      <c r="BV27" s="682"/>
      <c r="BW27" s="682"/>
      <c r="BX27" s="682"/>
      <c r="BY27" s="682"/>
      <c r="BZ27" s="682"/>
      <c r="CA27" s="682"/>
      <c r="CB27" s="691"/>
      <c r="CD27" s="696" t="s">
        <v>303</v>
      </c>
      <c r="CE27" s="697"/>
      <c r="CF27" s="697"/>
      <c r="CG27" s="697"/>
      <c r="CH27" s="697"/>
      <c r="CI27" s="697"/>
      <c r="CJ27" s="697"/>
      <c r="CK27" s="697"/>
      <c r="CL27" s="697"/>
      <c r="CM27" s="697"/>
      <c r="CN27" s="697"/>
      <c r="CO27" s="697"/>
      <c r="CP27" s="697"/>
      <c r="CQ27" s="698"/>
      <c r="CR27" s="681">
        <v>255742</v>
      </c>
      <c r="CS27" s="718"/>
      <c r="CT27" s="718"/>
      <c r="CU27" s="718"/>
      <c r="CV27" s="718"/>
      <c r="CW27" s="718"/>
      <c r="CX27" s="718"/>
      <c r="CY27" s="719"/>
      <c r="CZ27" s="686">
        <v>5.3</v>
      </c>
      <c r="DA27" s="716"/>
      <c r="DB27" s="716"/>
      <c r="DC27" s="720"/>
      <c r="DD27" s="690">
        <v>93708</v>
      </c>
      <c r="DE27" s="718"/>
      <c r="DF27" s="718"/>
      <c r="DG27" s="718"/>
      <c r="DH27" s="718"/>
      <c r="DI27" s="718"/>
      <c r="DJ27" s="718"/>
      <c r="DK27" s="719"/>
      <c r="DL27" s="690">
        <v>93708</v>
      </c>
      <c r="DM27" s="718"/>
      <c r="DN27" s="718"/>
      <c r="DO27" s="718"/>
      <c r="DP27" s="718"/>
      <c r="DQ27" s="718"/>
      <c r="DR27" s="718"/>
      <c r="DS27" s="718"/>
      <c r="DT27" s="718"/>
      <c r="DU27" s="718"/>
      <c r="DV27" s="719"/>
      <c r="DW27" s="686">
        <v>3</v>
      </c>
      <c r="DX27" s="716"/>
      <c r="DY27" s="716"/>
      <c r="DZ27" s="716"/>
      <c r="EA27" s="716"/>
      <c r="EB27" s="716"/>
      <c r="EC27" s="717"/>
    </row>
    <row r="28" spans="2:133" ht="11.25" customHeight="1">
      <c r="B28" s="678" t="s">
        <v>304</v>
      </c>
      <c r="C28" s="679"/>
      <c r="D28" s="679"/>
      <c r="E28" s="679"/>
      <c r="F28" s="679"/>
      <c r="G28" s="679"/>
      <c r="H28" s="679"/>
      <c r="I28" s="679"/>
      <c r="J28" s="679"/>
      <c r="K28" s="679"/>
      <c r="L28" s="679"/>
      <c r="M28" s="679"/>
      <c r="N28" s="679"/>
      <c r="O28" s="679"/>
      <c r="P28" s="679"/>
      <c r="Q28" s="680"/>
      <c r="R28" s="681">
        <v>15463</v>
      </c>
      <c r="S28" s="682"/>
      <c r="T28" s="682"/>
      <c r="U28" s="682"/>
      <c r="V28" s="682"/>
      <c r="W28" s="682"/>
      <c r="X28" s="682"/>
      <c r="Y28" s="683"/>
      <c r="Z28" s="684">
        <v>0.3</v>
      </c>
      <c r="AA28" s="684"/>
      <c r="AB28" s="684"/>
      <c r="AC28" s="684"/>
      <c r="AD28" s="685" t="s">
        <v>242</v>
      </c>
      <c r="AE28" s="685"/>
      <c r="AF28" s="685"/>
      <c r="AG28" s="685"/>
      <c r="AH28" s="685"/>
      <c r="AI28" s="685"/>
      <c r="AJ28" s="685"/>
      <c r="AK28" s="685"/>
      <c r="AL28" s="686" t="s">
        <v>242</v>
      </c>
      <c r="AM28" s="687"/>
      <c r="AN28" s="687"/>
      <c r="AO28" s="688"/>
      <c r="AP28" s="678"/>
      <c r="AQ28" s="679"/>
      <c r="AR28" s="679"/>
      <c r="AS28" s="679"/>
      <c r="AT28" s="679"/>
      <c r="AU28" s="679"/>
      <c r="AV28" s="679"/>
      <c r="AW28" s="679"/>
      <c r="AX28" s="679"/>
      <c r="AY28" s="679"/>
      <c r="AZ28" s="679"/>
      <c r="BA28" s="679"/>
      <c r="BB28" s="679"/>
      <c r="BC28" s="679"/>
      <c r="BD28" s="679"/>
      <c r="BE28" s="679"/>
      <c r="BF28" s="680"/>
      <c r="BG28" s="681"/>
      <c r="BH28" s="682"/>
      <c r="BI28" s="682"/>
      <c r="BJ28" s="682"/>
      <c r="BK28" s="682"/>
      <c r="BL28" s="682"/>
      <c r="BM28" s="682"/>
      <c r="BN28" s="683"/>
      <c r="BO28" s="684"/>
      <c r="BP28" s="684"/>
      <c r="BQ28" s="684"/>
      <c r="BR28" s="684"/>
      <c r="BS28" s="690"/>
      <c r="BT28" s="682"/>
      <c r="BU28" s="682"/>
      <c r="BV28" s="682"/>
      <c r="BW28" s="682"/>
      <c r="BX28" s="682"/>
      <c r="BY28" s="682"/>
      <c r="BZ28" s="682"/>
      <c r="CA28" s="682"/>
      <c r="CB28" s="691"/>
      <c r="CD28" s="696" t="s">
        <v>305</v>
      </c>
      <c r="CE28" s="697"/>
      <c r="CF28" s="697"/>
      <c r="CG28" s="697"/>
      <c r="CH28" s="697"/>
      <c r="CI28" s="697"/>
      <c r="CJ28" s="697"/>
      <c r="CK28" s="697"/>
      <c r="CL28" s="697"/>
      <c r="CM28" s="697"/>
      <c r="CN28" s="697"/>
      <c r="CO28" s="697"/>
      <c r="CP28" s="697"/>
      <c r="CQ28" s="698"/>
      <c r="CR28" s="681">
        <v>635342</v>
      </c>
      <c r="CS28" s="682"/>
      <c r="CT28" s="682"/>
      <c r="CU28" s="682"/>
      <c r="CV28" s="682"/>
      <c r="CW28" s="682"/>
      <c r="CX28" s="682"/>
      <c r="CY28" s="683"/>
      <c r="CZ28" s="686">
        <v>13</v>
      </c>
      <c r="DA28" s="716"/>
      <c r="DB28" s="716"/>
      <c r="DC28" s="720"/>
      <c r="DD28" s="690">
        <v>633390</v>
      </c>
      <c r="DE28" s="682"/>
      <c r="DF28" s="682"/>
      <c r="DG28" s="682"/>
      <c r="DH28" s="682"/>
      <c r="DI28" s="682"/>
      <c r="DJ28" s="682"/>
      <c r="DK28" s="683"/>
      <c r="DL28" s="690">
        <v>633390</v>
      </c>
      <c r="DM28" s="682"/>
      <c r="DN28" s="682"/>
      <c r="DO28" s="682"/>
      <c r="DP28" s="682"/>
      <c r="DQ28" s="682"/>
      <c r="DR28" s="682"/>
      <c r="DS28" s="682"/>
      <c r="DT28" s="682"/>
      <c r="DU28" s="682"/>
      <c r="DV28" s="683"/>
      <c r="DW28" s="686">
        <v>20</v>
      </c>
      <c r="DX28" s="716"/>
      <c r="DY28" s="716"/>
      <c r="DZ28" s="716"/>
      <c r="EA28" s="716"/>
      <c r="EB28" s="716"/>
      <c r="EC28" s="717"/>
    </row>
    <row r="29" spans="2:133" ht="11.25" customHeight="1">
      <c r="B29" s="678" t="s">
        <v>306</v>
      </c>
      <c r="C29" s="679"/>
      <c r="D29" s="679"/>
      <c r="E29" s="679"/>
      <c r="F29" s="679"/>
      <c r="G29" s="679"/>
      <c r="H29" s="679"/>
      <c r="I29" s="679"/>
      <c r="J29" s="679"/>
      <c r="K29" s="679"/>
      <c r="L29" s="679"/>
      <c r="M29" s="679"/>
      <c r="N29" s="679"/>
      <c r="O29" s="679"/>
      <c r="P29" s="679"/>
      <c r="Q29" s="680"/>
      <c r="R29" s="681">
        <v>60596</v>
      </c>
      <c r="S29" s="682"/>
      <c r="T29" s="682"/>
      <c r="U29" s="682"/>
      <c r="V29" s="682"/>
      <c r="W29" s="682"/>
      <c r="X29" s="682"/>
      <c r="Y29" s="683"/>
      <c r="Z29" s="684">
        <v>1.2</v>
      </c>
      <c r="AA29" s="684"/>
      <c r="AB29" s="684"/>
      <c r="AC29" s="684"/>
      <c r="AD29" s="685">
        <v>1200</v>
      </c>
      <c r="AE29" s="685"/>
      <c r="AF29" s="685"/>
      <c r="AG29" s="685"/>
      <c r="AH29" s="685"/>
      <c r="AI29" s="685"/>
      <c r="AJ29" s="685"/>
      <c r="AK29" s="685"/>
      <c r="AL29" s="686">
        <v>0</v>
      </c>
      <c r="AM29" s="687"/>
      <c r="AN29" s="687"/>
      <c r="AO29" s="688"/>
      <c r="AP29" s="730"/>
      <c r="AQ29" s="731"/>
      <c r="AR29" s="731"/>
      <c r="AS29" s="731"/>
      <c r="AT29" s="731"/>
      <c r="AU29" s="731"/>
      <c r="AV29" s="731"/>
      <c r="AW29" s="731"/>
      <c r="AX29" s="731"/>
      <c r="AY29" s="731"/>
      <c r="AZ29" s="731"/>
      <c r="BA29" s="731"/>
      <c r="BB29" s="731"/>
      <c r="BC29" s="731"/>
      <c r="BD29" s="731"/>
      <c r="BE29" s="731"/>
      <c r="BF29" s="732"/>
      <c r="BG29" s="681"/>
      <c r="BH29" s="682"/>
      <c r="BI29" s="682"/>
      <c r="BJ29" s="682"/>
      <c r="BK29" s="682"/>
      <c r="BL29" s="682"/>
      <c r="BM29" s="682"/>
      <c r="BN29" s="683"/>
      <c r="BO29" s="684"/>
      <c r="BP29" s="684"/>
      <c r="BQ29" s="684"/>
      <c r="BR29" s="684"/>
      <c r="BS29" s="685"/>
      <c r="BT29" s="685"/>
      <c r="BU29" s="685"/>
      <c r="BV29" s="685"/>
      <c r="BW29" s="685"/>
      <c r="BX29" s="685"/>
      <c r="BY29" s="685"/>
      <c r="BZ29" s="685"/>
      <c r="CA29" s="685"/>
      <c r="CB29" s="689"/>
      <c r="CD29" s="721" t="s">
        <v>307</v>
      </c>
      <c r="CE29" s="722"/>
      <c r="CF29" s="696" t="s">
        <v>308</v>
      </c>
      <c r="CG29" s="697"/>
      <c r="CH29" s="697"/>
      <c r="CI29" s="697"/>
      <c r="CJ29" s="697"/>
      <c r="CK29" s="697"/>
      <c r="CL29" s="697"/>
      <c r="CM29" s="697"/>
      <c r="CN29" s="697"/>
      <c r="CO29" s="697"/>
      <c r="CP29" s="697"/>
      <c r="CQ29" s="698"/>
      <c r="CR29" s="681">
        <v>635342</v>
      </c>
      <c r="CS29" s="718"/>
      <c r="CT29" s="718"/>
      <c r="CU29" s="718"/>
      <c r="CV29" s="718"/>
      <c r="CW29" s="718"/>
      <c r="CX29" s="718"/>
      <c r="CY29" s="719"/>
      <c r="CZ29" s="686">
        <v>13</v>
      </c>
      <c r="DA29" s="716"/>
      <c r="DB29" s="716"/>
      <c r="DC29" s="720"/>
      <c r="DD29" s="690">
        <v>633390</v>
      </c>
      <c r="DE29" s="718"/>
      <c r="DF29" s="718"/>
      <c r="DG29" s="718"/>
      <c r="DH29" s="718"/>
      <c r="DI29" s="718"/>
      <c r="DJ29" s="718"/>
      <c r="DK29" s="719"/>
      <c r="DL29" s="690">
        <v>633390</v>
      </c>
      <c r="DM29" s="718"/>
      <c r="DN29" s="718"/>
      <c r="DO29" s="718"/>
      <c r="DP29" s="718"/>
      <c r="DQ29" s="718"/>
      <c r="DR29" s="718"/>
      <c r="DS29" s="718"/>
      <c r="DT29" s="718"/>
      <c r="DU29" s="718"/>
      <c r="DV29" s="719"/>
      <c r="DW29" s="686">
        <v>20</v>
      </c>
      <c r="DX29" s="716"/>
      <c r="DY29" s="716"/>
      <c r="DZ29" s="716"/>
      <c r="EA29" s="716"/>
      <c r="EB29" s="716"/>
      <c r="EC29" s="717"/>
    </row>
    <row r="30" spans="2:133" ht="11.25" customHeight="1">
      <c r="B30" s="678" t="s">
        <v>309</v>
      </c>
      <c r="C30" s="679"/>
      <c r="D30" s="679"/>
      <c r="E30" s="679"/>
      <c r="F30" s="679"/>
      <c r="G30" s="679"/>
      <c r="H30" s="679"/>
      <c r="I30" s="679"/>
      <c r="J30" s="679"/>
      <c r="K30" s="679"/>
      <c r="L30" s="679"/>
      <c r="M30" s="679"/>
      <c r="N30" s="679"/>
      <c r="O30" s="679"/>
      <c r="P30" s="679"/>
      <c r="Q30" s="680"/>
      <c r="R30" s="681">
        <v>3861</v>
      </c>
      <c r="S30" s="682"/>
      <c r="T30" s="682"/>
      <c r="U30" s="682"/>
      <c r="V30" s="682"/>
      <c r="W30" s="682"/>
      <c r="X30" s="682"/>
      <c r="Y30" s="683"/>
      <c r="Z30" s="684">
        <v>0.1</v>
      </c>
      <c r="AA30" s="684"/>
      <c r="AB30" s="684"/>
      <c r="AC30" s="684"/>
      <c r="AD30" s="685" t="s">
        <v>242</v>
      </c>
      <c r="AE30" s="685"/>
      <c r="AF30" s="685"/>
      <c r="AG30" s="685"/>
      <c r="AH30" s="685"/>
      <c r="AI30" s="685"/>
      <c r="AJ30" s="685"/>
      <c r="AK30" s="685"/>
      <c r="AL30" s="686" t="s">
        <v>242</v>
      </c>
      <c r="AM30" s="687"/>
      <c r="AN30" s="687"/>
      <c r="AO30" s="688"/>
      <c r="AP30" s="660" t="s">
        <v>224</v>
      </c>
      <c r="AQ30" s="661"/>
      <c r="AR30" s="661"/>
      <c r="AS30" s="661"/>
      <c r="AT30" s="661"/>
      <c r="AU30" s="661"/>
      <c r="AV30" s="661"/>
      <c r="AW30" s="661"/>
      <c r="AX30" s="661"/>
      <c r="AY30" s="661"/>
      <c r="AZ30" s="661"/>
      <c r="BA30" s="661"/>
      <c r="BB30" s="661"/>
      <c r="BC30" s="661"/>
      <c r="BD30" s="661"/>
      <c r="BE30" s="661"/>
      <c r="BF30" s="662"/>
      <c r="BG30" s="660" t="s">
        <v>310</v>
      </c>
      <c r="BH30" s="728"/>
      <c r="BI30" s="728"/>
      <c r="BJ30" s="728"/>
      <c r="BK30" s="728"/>
      <c r="BL30" s="728"/>
      <c r="BM30" s="728"/>
      <c r="BN30" s="728"/>
      <c r="BO30" s="728"/>
      <c r="BP30" s="728"/>
      <c r="BQ30" s="729"/>
      <c r="BR30" s="660" t="s">
        <v>311</v>
      </c>
      <c r="BS30" s="728"/>
      <c r="BT30" s="728"/>
      <c r="BU30" s="728"/>
      <c r="BV30" s="728"/>
      <c r="BW30" s="728"/>
      <c r="BX30" s="728"/>
      <c r="BY30" s="728"/>
      <c r="BZ30" s="728"/>
      <c r="CA30" s="728"/>
      <c r="CB30" s="729"/>
      <c r="CD30" s="723"/>
      <c r="CE30" s="724"/>
      <c r="CF30" s="696" t="s">
        <v>312</v>
      </c>
      <c r="CG30" s="697"/>
      <c r="CH30" s="697"/>
      <c r="CI30" s="697"/>
      <c r="CJ30" s="697"/>
      <c r="CK30" s="697"/>
      <c r="CL30" s="697"/>
      <c r="CM30" s="697"/>
      <c r="CN30" s="697"/>
      <c r="CO30" s="697"/>
      <c r="CP30" s="697"/>
      <c r="CQ30" s="698"/>
      <c r="CR30" s="681">
        <v>603992</v>
      </c>
      <c r="CS30" s="682"/>
      <c r="CT30" s="682"/>
      <c r="CU30" s="682"/>
      <c r="CV30" s="682"/>
      <c r="CW30" s="682"/>
      <c r="CX30" s="682"/>
      <c r="CY30" s="683"/>
      <c r="CZ30" s="686">
        <v>12.4</v>
      </c>
      <c r="DA30" s="716"/>
      <c r="DB30" s="716"/>
      <c r="DC30" s="720"/>
      <c r="DD30" s="690">
        <v>602296</v>
      </c>
      <c r="DE30" s="682"/>
      <c r="DF30" s="682"/>
      <c r="DG30" s="682"/>
      <c r="DH30" s="682"/>
      <c r="DI30" s="682"/>
      <c r="DJ30" s="682"/>
      <c r="DK30" s="683"/>
      <c r="DL30" s="690">
        <v>602296</v>
      </c>
      <c r="DM30" s="682"/>
      <c r="DN30" s="682"/>
      <c r="DO30" s="682"/>
      <c r="DP30" s="682"/>
      <c r="DQ30" s="682"/>
      <c r="DR30" s="682"/>
      <c r="DS30" s="682"/>
      <c r="DT30" s="682"/>
      <c r="DU30" s="682"/>
      <c r="DV30" s="683"/>
      <c r="DW30" s="686">
        <v>19</v>
      </c>
      <c r="DX30" s="716"/>
      <c r="DY30" s="716"/>
      <c r="DZ30" s="716"/>
      <c r="EA30" s="716"/>
      <c r="EB30" s="716"/>
      <c r="EC30" s="717"/>
    </row>
    <row r="31" spans="2:133" ht="11.25" customHeight="1">
      <c r="B31" s="678" t="s">
        <v>313</v>
      </c>
      <c r="C31" s="679"/>
      <c r="D31" s="679"/>
      <c r="E31" s="679"/>
      <c r="F31" s="679"/>
      <c r="G31" s="679"/>
      <c r="H31" s="679"/>
      <c r="I31" s="679"/>
      <c r="J31" s="679"/>
      <c r="K31" s="679"/>
      <c r="L31" s="679"/>
      <c r="M31" s="679"/>
      <c r="N31" s="679"/>
      <c r="O31" s="679"/>
      <c r="P31" s="679"/>
      <c r="Q31" s="680"/>
      <c r="R31" s="681">
        <v>269299</v>
      </c>
      <c r="S31" s="682"/>
      <c r="T31" s="682"/>
      <c r="U31" s="682"/>
      <c r="V31" s="682"/>
      <c r="W31" s="682"/>
      <c r="X31" s="682"/>
      <c r="Y31" s="683"/>
      <c r="Z31" s="684">
        <v>5.3</v>
      </c>
      <c r="AA31" s="684"/>
      <c r="AB31" s="684"/>
      <c r="AC31" s="684"/>
      <c r="AD31" s="685" t="s">
        <v>242</v>
      </c>
      <c r="AE31" s="685"/>
      <c r="AF31" s="685"/>
      <c r="AG31" s="685"/>
      <c r="AH31" s="685"/>
      <c r="AI31" s="685"/>
      <c r="AJ31" s="685"/>
      <c r="AK31" s="685"/>
      <c r="AL31" s="686" t="s">
        <v>242</v>
      </c>
      <c r="AM31" s="687"/>
      <c r="AN31" s="687"/>
      <c r="AO31" s="688"/>
      <c r="AP31" s="735" t="s">
        <v>314</v>
      </c>
      <c r="AQ31" s="736"/>
      <c r="AR31" s="736"/>
      <c r="AS31" s="736"/>
      <c r="AT31" s="741" t="s">
        <v>315</v>
      </c>
      <c r="AU31" s="229"/>
      <c r="AV31" s="229"/>
      <c r="AW31" s="229"/>
      <c r="AX31" s="667" t="s">
        <v>190</v>
      </c>
      <c r="AY31" s="668"/>
      <c r="AZ31" s="668"/>
      <c r="BA31" s="668"/>
      <c r="BB31" s="668"/>
      <c r="BC31" s="668"/>
      <c r="BD31" s="668"/>
      <c r="BE31" s="668"/>
      <c r="BF31" s="669"/>
      <c r="BG31" s="749">
        <v>99.3</v>
      </c>
      <c r="BH31" s="733"/>
      <c r="BI31" s="733"/>
      <c r="BJ31" s="733"/>
      <c r="BK31" s="733"/>
      <c r="BL31" s="733"/>
      <c r="BM31" s="676">
        <v>97.9</v>
      </c>
      <c r="BN31" s="733"/>
      <c r="BO31" s="733"/>
      <c r="BP31" s="733"/>
      <c r="BQ31" s="734"/>
      <c r="BR31" s="749">
        <v>99.4</v>
      </c>
      <c r="BS31" s="733"/>
      <c r="BT31" s="733"/>
      <c r="BU31" s="733"/>
      <c r="BV31" s="733"/>
      <c r="BW31" s="733"/>
      <c r="BX31" s="676">
        <v>98.1</v>
      </c>
      <c r="BY31" s="733"/>
      <c r="BZ31" s="733"/>
      <c r="CA31" s="733"/>
      <c r="CB31" s="734"/>
      <c r="CD31" s="723"/>
      <c r="CE31" s="724"/>
      <c r="CF31" s="696" t="s">
        <v>316</v>
      </c>
      <c r="CG31" s="697"/>
      <c r="CH31" s="697"/>
      <c r="CI31" s="697"/>
      <c r="CJ31" s="697"/>
      <c r="CK31" s="697"/>
      <c r="CL31" s="697"/>
      <c r="CM31" s="697"/>
      <c r="CN31" s="697"/>
      <c r="CO31" s="697"/>
      <c r="CP31" s="697"/>
      <c r="CQ31" s="698"/>
      <c r="CR31" s="681">
        <v>31350</v>
      </c>
      <c r="CS31" s="718"/>
      <c r="CT31" s="718"/>
      <c r="CU31" s="718"/>
      <c r="CV31" s="718"/>
      <c r="CW31" s="718"/>
      <c r="CX31" s="718"/>
      <c r="CY31" s="719"/>
      <c r="CZ31" s="686">
        <v>0.6</v>
      </c>
      <c r="DA31" s="716"/>
      <c r="DB31" s="716"/>
      <c r="DC31" s="720"/>
      <c r="DD31" s="690">
        <v>31094</v>
      </c>
      <c r="DE31" s="718"/>
      <c r="DF31" s="718"/>
      <c r="DG31" s="718"/>
      <c r="DH31" s="718"/>
      <c r="DI31" s="718"/>
      <c r="DJ31" s="718"/>
      <c r="DK31" s="719"/>
      <c r="DL31" s="690">
        <v>31094</v>
      </c>
      <c r="DM31" s="718"/>
      <c r="DN31" s="718"/>
      <c r="DO31" s="718"/>
      <c r="DP31" s="718"/>
      <c r="DQ31" s="718"/>
      <c r="DR31" s="718"/>
      <c r="DS31" s="718"/>
      <c r="DT31" s="718"/>
      <c r="DU31" s="718"/>
      <c r="DV31" s="719"/>
      <c r="DW31" s="686">
        <v>1</v>
      </c>
      <c r="DX31" s="716"/>
      <c r="DY31" s="716"/>
      <c r="DZ31" s="716"/>
      <c r="EA31" s="716"/>
      <c r="EB31" s="716"/>
      <c r="EC31" s="717"/>
    </row>
    <row r="32" spans="2:133" ht="11.25" customHeight="1">
      <c r="B32" s="744" t="s">
        <v>317</v>
      </c>
      <c r="C32" s="745"/>
      <c r="D32" s="745"/>
      <c r="E32" s="745"/>
      <c r="F32" s="745"/>
      <c r="G32" s="745"/>
      <c r="H32" s="745"/>
      <c r="I32" s="745"/>
      <c r="J32" s="745"/>
      <c r="K32" s="745"/>
      <c r="L32" s="745"/>
      <c r="M32" s="745"/>
      <c r="N32" s="745"/>
      <c r="O32" s="745"/>
      <c r="P32" s="745"/>
      <c r="Q32" s="746"/>
      <c r="R32" s="681" t="s">
        <v>242</v>
      </c>
      <c r="S32" s="682"/>
      <c r="T32" s="682"/>
      <c r="U32" s="682"/>
      <c r="V32" s="682"/>
      <c r="W32" s="682"/>
      <c r="X32" s="682"/>
      <c r="Y32" s="683"/>
      <c r="Z32" s="684" t="s">
        <v>242</v>
      </c>
      <c r="AA32" s="684"/>
      <c r="AB32" s="684"/>
      <c r="AC32" s="684"/>
      <c r="AD32" s="685" t="s">
        <v>242</v>
      </c>
      <c r="AE32" s="685"/>
      <c r="AF32" s="685"/>
      <c r="AG32" s="685"/>
      <c r="AH32" s="685"/>
      <c r="AI32" s="685"/>
      <c r="AJ32" s="685"/>
      <c r="AK32" s="685"/>
      <c r="AL32" s="686" t="s">
        <v>242</v>
      </c>
      <c r="AM32" s="687"/>
      <c r="AN32" s="687"/>
      <c r="AO32" s="688"/>
      <c r="AP32" s="737"/>
      <c r="AQ32" s="738"/>
      <c r="AR32" s="738"/>
      <c r="AS32" s="738"/>
      <c r="AT32" s="742"/>
      <c r="AU32" s="228" t="s">
        <v>318</v>
      </c>
      <c r="AV32" s="228"/>
      <c r="AW32" s="228"/>
      <c r="AX32" s="678" t="s">
        <v>319</v>
      </c>
      <c r="AY32" s="679"/>
      <c r="AZ32" s="679"/>
      <c r="BA32" s="679"/>
      <c r="BB32" s="679"/>
      <c r="BC32" s="679"/>
      <c r="BD32" s="679"/>
      <c r="BE32" s="679"/>
      <c r="BF32" s="680"/>
      <c r="BG32" s="750">
        <v>99.6</v>
      </c>
      <c r="BH32" s="718"/>
      <c r="BI32" s="718"/>
      <c r="BJ32" s="718"/>
      <c r="BK32" s="718"/>
      <c r="BL32" s="718"/>
      <c r="BM32" s="687">
        <v>98.3</v>
      </c>
      <c r="BN32" s="747"/>
      <c r="BO32" s="747"/>
      <c r="BP32" s="747"/>
      <c r="BQ32" s="748"/>
      <c r="BR32" s="750">
        <v>99.7</v>
      </c>
      <c r="BS32" s="718"/>
      <c r="BT32" s="718"/>
      <c r="BU32" s="718"/>
      <c r="BV32" s="718"/>
      <c r="BW32" s="718"/>
      <c r="BX32" s="687">
        <v>98.4</v>
      </c>
      <c r="BY32" s="747"/>
      <c r="BZ32" s="747"/>
      <c r="CA32" s="747"/>
      <c r="CB32" s="748"/>
      <c r="CD32" s="725"/>
      <c r="CE32" s="726"/>
      <c r="CF32" s="696" t="s">
        <v>320</v>
      </c>
      <c r="CG32" s="697"/>
      <c r="CH32" s="697"/>
      <c r="CI32" s="697"/>
      <c r="CJ32" s="697"/>
      <c r="CK32" s="697"/>
      <c r="CL32" s="697"/>
      <c r="CM32" s="697"/>
      <c r="CN32" s="697"/>
      <c r="CO32" s="697"/>
      <c r="CP32" s="697"/>
      <c r="CQ32" s="698"/>
      <c r="CR32" s="681" t="s">
        <v>242</v>
      </c>
      <c r="CS32" s="682"/>
      <c r="CT32" s="682"/>
      <c r="CU32" s="682"/>
      <c r="CV32" s="682"/>
      <c r="CW32" s="682"/>
      <c r="CX32" s="682"/>
      <c r="CY32" s="683"/>
      <c r="CZ32" s="686" t="s">
        <v>236</v>
      </c>
      <c r="DA32" s="716"/>
      <c r="DB32" s="716"/>
      <c r="DC32" s="720"/>
      <c r="DD32" s="690" t="s">
        <v>242</v>
      </c>
      <c r="DE32" s="682"/>
      <c r="DF32" s="682"/>
      <c r="DG32" s="682"/>
      <c r="DH32" s="682"/>
      <c r="DI32" s="682"/>
      <c r="DJ32" s="682"/>
      <c r="DK32" s="683"/>
      <c r="DL32" s="690" t="s">
        <v>242</v>
      </c>
      <c r="DM32" s="682"/>
      <c r="DN32" s="682"/>
      <c r="DO32" s="682"/>
      <c r="DP32" s="682"/>
      <c r="DQ32" s="682"/>
      <c r="DR32" s="682"/>
      <c r="DS32" s="682"/>
      <c r="DT32" s="682"/>
      <c r="DU32" s="682"/>
      <c r="DV32" s="683"/>
      <c r="DW32" s="686" t="s">
        <v>242</v>
      </c>
      <c r="DX32" s="716"/>
      <c r="DY32" s="716"/>
      <c r="DZ32" s="716"/>
      <c r="EA32" s="716"/>
      <c r="EB32" s="716"/>
      <c r="EC32" s="717"/>
    </row>
    <row r="33" spans="2:133" ht="11.25" customHeight="1">
      <c r="B33" s="678" t="s">
        <v>321</v>
      </c>
      <c r="C33" s="679"/>
      <c r="D33" s="679"/>
      <c r="E33" s="679"/>
      <c r="F33" s="679"/>
      <c r="G33" s="679"/>
      <c r="H33" s="679"/>
      <c r="I33" s="679"/>
      <c r="J33" s="679"/>
      <c r="K33" s="679"/>
      <c r="L33" s="679"/>
      <c r="M33" s="679"/>
      <c r="N33" s="679"/>
      <c r="O33" s="679"/>
      <c r="P33" s="679"/>
      <c r="Q33" s="680"/>
      <c r="R33" s="681">
        <v>511123</v>
      </c>
      <c r="S33" s="682"/>
      <c r="T33" s="682"/>
      <c r="U33" s="682"/>
      <c r="V33" s="682"/>
      <c r="W33" s="682"/>
      <c r="X33" s="682"/>
      <c r="Y33" s="683"/>
      <c r="Z33" s="684">
        <v>10.1</v>
      </c>
      <c r="AA33" s="684"/>
      <c r="AB33" s="684"/>
      <c r="AC33" s="684"/>
      <c r="AD33" s="685" t="s">
        <v>242</v>
      </c>
      <c r="AE33" s="685"/>
      <c r="AF33" s="685"/>
      <c r="AG33" s="685"/>
      <c r="AH33" s="685"/>
      <c r="AI33" s="685"/>
      <c r="AJ33" s="685"/>
      <c r="AK33" s="685"/>
      <c r="AL33" s="686" t="s">
        <v>242</v>
      </c>
      <c r="AM33" s="687"/>
      <c r="AN33" s="687"/>
      <c r="AO33" s="688"/>
      <c r="AP33" s="739"/>
      <c r="AQ33" s="740"/>
      <c r="AR33" s="740"/>
      <c r="AS33" s="740"/>
      <c r="AT33" s="743"/>
      <c r="AU33" s="230"/>
      <c r="AV33" s="230"/>
      <c r="AW33" s="230"/>
      <c r="AX33" s="730" t="s">
        <v>322</v>
      </c>
      <c r="AY33" s="731"/>
      <c r="AZ33" s="731"/>
      <c r="BA33" s="731"/>
      <c r="BB33" s="731"/>
      <c r="BC33" s="731"/>
      <c r="BD33" s="731"/>
      <c r="BE33" s="731"/>
      <c r="BF33" s="732"/>
      <c r="BG33" s="751">
        <v>98.8</v>
      </c>
      <c r="BH33" s="752"/>
      <c r="BI33" s="752"/>
      <c r="BJ33" s="752"/>
      <c r="BK33" s="752"/>
      <c r="BL33" s="752"/>
      <c r="BM33" s="753">
        <v>96.8</v>
      </c>
      <c r="BN33" s="752"/>
      <c r="BO33" s="752"/>
      <c r="BP33" s="752"/>
      <c r="BQ33" s="754"/>
      <c r="BR33" s="751">
        <v>99</v>
      </c>
      <c r="BS33" s="752"/>
      <c r="BT33" s="752"/>
      <c r="BU33" s="752"/>
      <c r="BV33" s="752"/>
      <c r="BW33" s="752"/>
      <c r="BX33" s="753">
        <v>97</v>
      </c>
      <c r="BY33" s="752"/>
      <c r="BZ33" s="752"/>
      <c r="CA33" s="752"/>
      <c r="CB33" s="754"/>
      <c r="CD33" s="696" t="s">
        <v>323</v>
      </c>
      <c r="CE33" s="697"/>
      <c r="CF33" s="697"/>
      <c r="CG33" s="697"/>
      <c r="CH33" s="697"/>
      <c r="CI33" s="697"/>
      <c r="CJ33" s="697"/>
      <c r="CK33" s="697"/>
      <c r="CL33" s="697"/>
      <c r="CM33" s="697"/>
      <c r="CN33" s="697"/>
      <c r="CO33" s="697"/>
      <c r="CP33" s="697"/>
      <c r="CQ33" s="698"/>
      <c r="CR33" s="681">
        <v>2162536</v>
      </c>
      <c r="CS33" s="718"/>
      <c r="CT33" s="718"/>
      <c r="CU33" s="718"/>
      <c r="CV33" s="718"/>
      <c r="CW33" s="718"/>
      <c r="CX33" s="718"/>
      <c r="CY33" s="719"/>
      <c r="CZ33" s="686">
        <v>44.4</v>
      </c>
      <c r="DA33" s="716"/>
      <c r="DB33" s="716"/>
      <c r="DC33" s="720"/>
      <c r="DD33" s="690">
        <v>1803253</v>
      </c>
      <c r="DE33" s="718"/>
      <c r="DF33" s="718"/>
      <c r="DG33" s="718"/>
      <c r="DH33" s="718"/>
      <c r="DI33" s="718"/>
      <c r="DJ33" s="718"/>
      <c r="DK33" s="719"/>
      <c r="DL33" s="690">
        <v>1369736</v>
      </c>
      <c r="DM33" s="718"/>
      <c r="DN33" s="718"/>
      <c r="DO33" s="718"/>
      <c r="DP33" s="718"/>
      <c r="DQ33" s="718"/>
      <c r="DR33" s="718"/>
      <c r="DS33" s="718"/>
      <c r="DT33" s="718"/>
      <c r="DU33" s="718"/>
      <c r="DV33" s="719"/>
      <c r="DW33" s="686">
        <v>43.3</v>
      </c>
      <c r="DX33" s="716"/>
      <c r="DY33" s="716"/>
      <c r="DZ33" s="716"/>
      <c r="EA33" s="716"/>
      <c r="EB33" s="716"/>
      <c r="EC33" s="717"/>
    </row>
    <row r="34" spans="2:133" ht="11.25" customHeight="1">
      <c r="B34" s="678" t="s">
        <v>324</v>
      </c>
      <c r="C34" s="679"/>
      <c r="D34" s="679"/>
      <c r="E34" s="679"/>
      <c r="F34" s="679"/>
      <c r="G34" s="679"/>
      <c r="H34" s="679"/>
      <c r="I34" s="679"/>
      <c r="J34" s="679"/>
      <c r="K34" s="679"/>
      <c r="L34" s="679"/>
      <c r="M34" s="679"/>
      <c r="N34" s="679"/>
      <c r="O34" s="679"/>
      <c r="P34" s="679"/>
      <c r="Q34" s="680"/>
      <c r="R34" s="681">
        <v>32045</v>
      </c>
      <c r="S34" s="682"/>
      <c r="T34" s="682"/>
      <c r="U34" s="682"/>
      <c r="V34" s="682"/>
      <c r="W34" s="682"/>
      <c r="X34" s="682"/>
      <c r="Y34" s="683"/>
      <c r="Z34" s="684">
        <v>0.6</v>
      </c>
      <c r="AA34" s="684"/>
      <c r="AB34" s="684"/>
      <c r="AC34" s="684"/>
      <c r="AD34" s="685" t="s">
        <v>242</v>
      </c>
      <c r="AE34" s="685"/>
      <c r="AF34" s="685"/>
      <c r="AG34" s="685"/>
      <c r="AH34" s="685"/>
      <c r="AI34" s="685"/>
      <c r="AJ34" s="685"/>
      <c r="AK34" s="685"/>
      <c r="AL34" s="686" t="s">
        <v>242</v>
      </c>
      <c r="AM34" s="687"/>
      <c r="AN34" s="687"/>
      <c r="AO34" s="688"/>
      <c r="AP34" s="231"/>
      <c r="AQ34" s="232"/>
      <c r="AR34" s="228"/>
      <c r="AS34" s="229"/>
      <c r="AT34" s="229"/>
      <c r="AU34" s="229"/>
      <c r="AV34" s="229"/>
      <c r="AW34" s="229"/>
      <c r="AX34" s="229"/>
      <c r="AY34" s="229"/>
      <c r="AZ34" s="229"/>
      <c r="BA34" s="229"/>
      <c r="BB34" s="229"/>
      <c r="BC34" s="229"/>
      <c r="BD34" s="229"/>
      <c r="BE34" s="229"/>
      <c r="BF34" s="229"/>
      <c r="BG34" s="232"/>
      <c r="BH34" s="232"/>
      <c r="BI34" s="232"/>
      <c r="BJ34" s="232"/>
      <c r="BK34" s="232"/>
      <c r="BL34" s="232"/>
      <c r="BM34" s="232"/>
      <c r="BN34" s="232"/>
      <c r="BO34" s="232"/>
      <c r="BP34" s="232"/>
      <c r="BQ34" s="232"/>
      <c r="BR34" s="232"/>
      <c r="BS34" s="232"/>
      <c r="BT34" s="232"/>
      <c r="BU34" s="232"/>
      <c r="BV34" s="232"/>
      <c r="BW34" s="232"/>
      <c r="BX34" s="232"/>
      <c r="BY34" s="232"/>
      <c r="BZ34" s="232"/>
      <c r="CA34" s="232"/>
      <c r="CB34" s="232"/>
      <c r="CD34" s="696" t="s">
        <v>325</v>
      </c>
      <c r="CE34" s="697"/>
      <c r="CF34" s="697"/>
      <c r="CG34" s="697"/>
      <c r="CH34" s="697"/>
      <c r="CI34" s="697"/>
      <c r="CJ34" s="697"/>
      <c r="CK34" s="697"/>
      <c r="CL34" s="697"/>
      <c r="CM34" s="697"/>
      <c r="CN34" s="697"/>
      <c r="CO34" s="697"/>
      <c r="CP34" s="697"/>
      <c r="CQ34" s="698"/>
      <c r="CR34" s="681">
        <v>745225</v>
      </c>
      <c r="CS34" s="682"/>
      <c r="CT34" s="682"/>
      <c r="CU34" s="682"/>
      <c r="CV34" s="682"/>
      <c r="CW34" s="682"/>
      <c r="CX34" s="682"/>
      <c r="CY34" s="683"/>
      <c r="CZ34" s="686">
        <v>15.3</v>
      </c>
      <c r="DA34" s="716"/>
      <c r="DB34" s="716"/>
      <c r="DC34" s="720"/>
      <c r="DD34" s="690">
        <v>607230</v>
      </c>
      <c r="DE34" s="682"/>
      <c r="DF34" s="682"/>
      <c r="DG34" s="682"/>
      <c r="DH34" s="682"/>
      <c r="DI34" s="682"/>
      <c r="DJ34" s="682"/>
      <c r="DK34" s="683"/>
      <c r="DL34" s="690">
        <v>399270</v>
      </c>
      <c r="DM34" s="682"/>
      <c r="DN34" s="682"/>
      <c r="DO34" s="682"/>
      <c r="DP34" s="682"/>
      <c r="DQ34" s="682"/>
      <c r="DR34" s="682"/>
      <c r="DS34" s="682"/>
      <c r="DT34" s="682"/>
      <c r="DU34" s="682"/>
      <c r="DV34" s="683"/>
      <c r="DW34" s="686">
        <v>12.6</v>
      </c>
      <c r="DX34" s="716"/>
      <c r="DY34" s="716"/>
      <c r="DZ34" s="716"/>
      <c r="EA34" s="716"/>
      <c r="EB34" s="716"/>
      <c r="EC34" s="717"/>
    </row>
    <row r="35" spans="2:133" ht="11.25" customHeight="1">
      <c r="B35" s="678" t="s">
        <v>326</v>
      </c>
      <c r="C35" s="679"/>
      <c r="D35" s="679"/>
      <c r="E35" s="679"/>
      <c r="F35" s="679"/>
      <c r="G35" s="679"/>
      <c r="H35" s="679"/>
      <c r="I35" s="679"/>
      <c r="J35" s="679"/>
      <c r="K35" s="679"/>
      <c r="L35" s="679"/>
      <c r="M35" s="679"/>
      <c r="N35" s="679"/>
      <c r="O35" s="679"/>
      <c r="P35" s="679"/>
      <c r="Q35" s="680"/>
      <c r="R35" s="681">
        <v>25665</v>
      </c>
      <c r="S35" s="682"/>
      <c r="T35" s="682"/>
      <c r="U35" s="682"/>
      <c r="V35" s="682"/>
      <c r="W35" s="682"/>
      <c r="X35" s="682"/>
      <c r="Y35" s="683"/>
      <c r="Z35" s="684">
        <v>0.5</v>
      </c>
      <c r="AA35" s="684"/>
      <c r="AB35" s="684"/>
      <c r="AC35" s="684"/>
      <c r="AD35" s="685" t="s">
        <v>236</v>
      </c>
      <c r="AE35" s="685"/>
      <c r="AF35" s="685"/>
      <c r="AG35" s="685"/>
      <c r="AH35" s="685"/>
      <c r="AI35" s="685"/>
      <c r="AJ35" s="685"/>
      <c r="AK35" s="685"/>
      <c r="AL35" s="686" t="s">
        <v>242</v>
      </c>
      <c r="AM35" s="687"/>
      <c r="AN35" s="687"/>
      <c r="AO35" s="688"/>
      <c r="AP35" s="233"/>
      <c r="AQ35" s="660" t="s">
        <v>327</v>
      </c>
      <c r="AR35" s="661"/>
      <c r="AS35" s="661"/>
      <c r="AT35" s="661"/>
      <c r="AU35" s="661"/>
      <c r="AV35" s="661"/>
      <c r="AW35" s="661"/>
      <c r="AX35" s="661"/>
      <c r="AY35" s="661"/>
      <c r="AZ35" s="661"/>
      <c r="BA35" s="661"/>
      <c r="BB35" s="661"/>
      <c r="BC35" s="661"/>
      <c r="BD35" s="661"/>
      <c r="BE35" s="661"/>
      <c r="BF35" s="662"/>
      <c r="BG35" s="660" t="s">
        <v>328</v>
      </c>
      <c r="BH35" s="661"/>
      <c r="BI35" s="661"/>
      <c r="BJ35" s="661"/>
      <c r="BK35" s="661"/>
      <c r="BL35" s="661"/>
      <c r="BM35" s="661"/>
      <c r="BN35" s="661"/>
      <c r="BO35" s="661"/>
      <c r="BP35" s="661"/>
      <c r="BQ35" s="661"/>
      <c r="BR35" s="661"/>
      <c r="BS35" s="661"/>
      <c r="BT35" s="661"/>
      <c r="BU35" s="661"/>
      <c r="BV35" s="661"/>
      <c r="BW35" s="661"/>
      <c r="BX35" s="661"/>
      <c r="BY35" s="661"/>
      <c r="BZ35" s="661"/>
      <c r="CA35" s="661"/>
      <c r="CB35" s="662"/>
      <c r="CD35" s="696" t="s">
        <v>329</v>
      </c>
      <c r="CE35" s="697"/>
      <c r="CF35" s="697"/>
      <c r="CG35" s="697"/>
      <c r="CH35" s="697"/>
      <c r="CI35" s="697"/>
      <c r="CJ35" s="697"/>
      <c r="CK35" s="697"/>
      <c r="CL35" s="697"/>
      <c r="CM35" s="697"/>
      <c r="CN35" s="697"/>
      <c r="CO35" s="697"/>
      <c r="CP35" s="697"/>
      <c r="CQ35" s="698"/>
      <c r="CR35" s="681">
        <v>92203</v>
      </c>
      <c r="CS35" s="718"/>
      <c r="CT35" s="718"/>
      <c r="CU35" s="718"/>
      <c r="CV35" s="718"/>
      <c r="CW35" s="718"/>
      <c r="CX35" s="718"/>
      <c r="CY35" s="719"/>
      <c r="CZ35" s="686">
        <v>1.9</v>
      </c>
      <c r="DA35" s="716"/>
      <c r="DB35" s="716"/>
      <c r="DC35" s="720"/>
      <c r="DD35" s="690">
        <v>69615</v>
      </c>
      <c r="DE35" s="718"/>
      <c r="DF35" s="718"/>
      <c r="DG35" s="718"/>
      <c r="DH35" s="718"/>
      <c r="DI35" s="718"/>
      <c r="DJ35" s="718"/>
      <c r="DK35" s="719"/>
      <c r="DL35" s="690">
        <v>69615</v>
      </c>
      <c r="DM35" s="718"/>
      <c r="DN35" s="718"/>
      <c r="DO35" s="718"/>
      <c r="DP35" s="718"/>
      <c r="DQ35" s="718"/>
      <c r="DR35" s="718"/>
      <c r="DS35" s="718"/>
      <c r="DT35" s="718"/>
      <c r="DU35" s="718"/>
      <c r="DV35" s="719"/>
      <c r="DW35" s="686">
        <v>2.2000000000000002</v>
      </c>
      <c r="DX35" s="716"/>
      <c r="DY35" s="716"/>
      <c r="DZ35" s="716"/>
      <c r="EA35" s="716"/>
      <c r="EB35" s="716"/>
      <c r="EC35" s="717"/>
    </row>
    <row r="36" spans="2:133" ht="11.25" customHeight="1">
      <c r="B36" s="678" t="s">
        <v>330</v>
      </c>
      <c r="C36" s="679"/>
      <c r="D36" s="679"/>
      <c r="E36" s="679"/>
      <c r="F36" s="679"/>
      <c r="G36" s="679"/>
      <c r="H36" s="679"/>
      <c r="I36" s="679"/>
      <c r="J36" s="679"/>
      <c r="K36" s="679"/>
      <c r="L36" s="679"/>
      <c r="M36" s="679"/>
      <c r="N36" s="679"/>
      <c r="O36" s="679"/>
      <c r="P36" s="679"/>
      <c r="Q36" s="680"/>
      <c r="R36" s="681">
        <v>218123</v>
      </c>
      <c r="S36" s="682"/>
      <c r="T36" s="682"/>
      <c r="U36" s="682"/>
      <c r="V36" s="682"/>
      <c r="W36" s="682"/>
      <c r="X36" s="682"/>
      <c r="Y36" s="683"/>
      <c r="Z36" s="684">
        <v>4.3</v>
      </c>
      <c r="AA36" s="684"/>
      <c r="AB36" s="684"/>
      <c r="AC36" s="684"/>
      <c r="AD36" s="685" t="s">
        <v>236</v>
      </c>
      <c r="AE36" s="685"/>
      <c r="AF36" s="685"/>
      <c r="AG36" s="685"/>
      <c r="AH36" s="685"/>
      <c r="AI36" s="685"/>
      <c r="AJ36" s="685"/>
      <c r="AK36" s="685"/>
      <c r="AL36" s="686" t="s">
        <v>242</v>
      </c>
      <c r="AM36" s="687"/>
      <c r="AN36" s="687"/>
      <c r="AO36" s="688"/>
      <c r="AP36" s="233"/>
      <c r="AQ36" s="755" t="s">
        <v>331</v>
      </c>
      <c r="AR36" s="756"/>
      <c r="AS36" s="756"/>
      <c r="AT36" s="756"/>
      <c r="AU36" s="756"/>
      <c r="AV36" s="756"/>
      <c r="AW36" s="756"/>
      <c r="AX36" s="756"/>
      <c r="AY36" s="757"/>
      <c r="AZ36" s="670">
        <v>733437</v>
      </c>
      <c r="BA36" s="671"/>
      <c r="BB36" s="671"/>
      <c r="BC36" s="671"/>
      <c r="BD36" s="671"/>
      <c r="BE36" s="671"/>
      <c r="BF36" s="758"/>
      <c r="BG36" s="692" t="s">
        <v>332</v>
      </c>
      <c r="BH36" s="693"/>
      <c r="BI36" s="693"/>
      <c r="BJ36" s="693"/>
      <c r="BK36" s="693"/>
      <c r="BL36" s="693"/>
      <c r="BM36" s="693"/>
      <c r="BN36" s="693"/>
      <c r="BO36" s="693"/>
      <c r="BP36" s="693"/>
      <c r="BQ36" s="693"/>
      <c r="BR36" s="693"/>
      <c r="BS36" s="693"/>
      <c r="BT36" s="693"/>
      <c r="BU36" s="694"/>
      <c r="BV36" s="670">
        <v>97370</v>
      </c>
      <c r="BW36" s="671"/>
      <c r="BX36" s="671"/>
      <c r="BY36" s="671"/>
      <c r="BZ36" s="671"/>
      <c r="CA36" s="671"/>
      <c r="CB36" s="758"/>
      <c r="CD36" s="696" t="s">
        <v>333</v>
      </c>
      <c r="CE36" s="697"/>
      <c r="CF36" s="697"/>
      <c r="CG36" s="697"/>
      <c r="CH36" s="697"/>
      <c r="CI36" s="697"/>
      <c r="CJ36" s="697"/>
      <c r="CK36" s="697"/>
      <c r="CL36" s="697"/>
      <c r="CM36" s="697"/>
      <c r="CN36" s="697"/>
      <c r="CO36" s="697"/>
      <c r="CP36" s="697"/>
      <c r="CQ36" s="698"/>
      <c r="CR36" s="681">
        <v>813130</v>
      </c>
      <c r="CS36" s="682"/>
      <c r="CT36" s="682"/>
      <c r="CU36" s="682"/>
      <c r="CV36" s="682"/>
      <c r="CW36" s="682"/>
      <c r="CX36" s="682"/>
      <c r="CY36" s="683"/>
      <c r="CZ36" s="686">
        <v>16.7</v>
      </c>
      <c r="DA36" s="716"/>
      <c r="DB36" s="716"/>
      <c r="DC36" s="720"/>
      <c r="DD36" s="690">
        <v>716966</v>
      </c>
      <c r="DE36" s="682"/>
      <c r="DF36" s="682"/>
      <c r="DG36" s="682"/>
      <c r="DH36" s="682"/>
      <c r="DI36" s="682"/>
      <c r="DJ36" s="682"/>
      <c r="DK36" s="683"/>
      <c r="DL36" s="690">
        <v>544001</v>
      </c>
      <c r="DM36" s="682"/>
      <c r="DN36" s="682"/>
      <c r="DO36" s="682"/>
      <c r="DP36" s="682"/>
      <c r="DQ36" s="682"/>
      <c r="DR36" s="682"/>
      <c r="DS36" s="682"/>
      <c r="DT36" s="682"/>
      <c r="DU36" s="682"/>
      <c r="DV36" s="683"/>
      <c r="DW36" s="686">
        <v>17.2</v>
      </c>
      <c r="DX36" s="716"/>
      <c r="DY36" s="716"/>
      <c r="DZ36" s="716"/>
      <c r="EA36" s="716"/>
      <c r="EB36" s="716"/>
      <c r="EC36" s="717"/>
    </row>
    <row r="37" spans="2:133" ht="11.25" customHeight="1">
      <c r="B37" s="678" t="s">
        <v>334</v>
      </c>
      <c r="C37" s="679"/>
      <c r="D37" s="679"/>
      <c r="E37" s="679"/>
      <c r="F37" s="679"/>
      <c r="G37" s="679"/>
      <c r="H37" s="679"/>
      <c r="I37" s="679"/>
      <c r="J37" s="679"/>
      <c r="K37" s="679"/>
      <c r="L37" s="679"/>
      <c r="M37" s="679"/>
      <c r="N37" s="679"/>
      <c r="O37" s="679"/>
      <c r="P37" s="679"/>
      <c r="Q37" s="680"/>
      <c r="R37" s="681">
        <v>149166</v>
      </c>
      <c r="S37" s="682"/>
      <c r="T37" s="682"/>
      <c r="U37" s="682"/>
      <c r="V37" s="682"/>
      <c r="W37" s="682"/>
      <c r="X37" s="682"/>
      <c r="Y37" s="683"/>
      <c r="Z37" s="684">
        <v>2.9</v>
      </c>
      <c r="AA37" s="684"/>
      <c r="AB37" s="684"/>
      <c r="AC37" s="684"/>
      <c r="AD37" s="685" t="s">
        <v>236</v>
      </c>
      <c r="AE37" s="685"/>
      <c r="AF37" s="685"/>
      <c r="AG37" s="685"/>
      <c r="AH37" s="685"/>
      <c r="AI37" s="685"/>
      <c r="AJ37" s="685"/>
      <c r="AK37" s="685"/>
      <c r="AL37" s="686" t="s">
        <v>242</v>
      </c>
      <c r="AM37" s="687"/>
      <c r="AN37" s="687"/>
      <c r="AO37" s="688"/>
      <c r="AQ37" s="759" t="s">
        <v>335</v>
      </c>
      <c r="AR37" s="760"/>
      <c r="AS37" s="760"/>
      <c r="AT37" s="760"/>
      <c r="AU37" s="760"/>
      <c r="AV37" s="760"/>
      <c r="AW37" s="760"/>
      <c r="AX37" s="760"/>
      <c r="AY37" s="761"/>
      <c r="AZ37" s="681">
        <v>270000</v>
      </c>
      <c r="BA37" s="682"/>
      <c r="BB37" s="682"/>
      <c r="BC37" s="682"/>
      <c r="BD37" s="718"/>
      <c r="BE37" s="718"/>
      <c r="BF37" s="748"/>
      <c r="BG37" s="696" t="s">
        <v>336</v>
      </c>
      <c r="BH37" s="697"/>
      <c r="BI37" s="697"/>
      <c r="BJ37" s="697"/>
      <c r="BK37" s="697"/>
      <c r="BL37" s="697"/>
      <c r="BM37" s="697"/>
      <c r="BN37" s="697"/>
      <c r="BO37" s="697"/>
      <c r="BP37" s="697"/>
      <c r="BQ37" s="697"/>
      <c r="BR37" s="697"/>
      <c r="BS37" s="697"/>
      <c r="BT37" s="697"/>
      <c r="BU37" s="698"/>
      <c r="BV37" s="681">
        <v>63784</v>
      </c>
      <c r="BW37" s="682"/>
      <c r="BX37" s="682"/>
      <c r="BY37" s="682"/>
      <c r="BZ37" s="682"/>
      <c r="CA37" s="682"/>
      <c r="CB37" s="691"/>
      <c r="CD37" s="696" t="s">
        <v>337</v>
      </c>
      <c r="CE37" s="697"/>
      <c r="CF37" s="697"/>
      <c r="CG37" s="697"/>
      <c r="CH37" s="697"/>
      <c r="CI37" s="697"/>
      <c r="CJ37" s="697"/>
      <c r="CK37" s="697"/>
      <c r="CL37" s="697"/>
      <c r="CM37" s="697"/>
      <c r="CN37" s="697"/>
      <c r="CO37" s="697"/>
      <c r="CP37" s="697"/>
      <c r="CQ37" s="698"/>
      <c r="CR37" s="681">
        <v>215590</v>
      </c>
      <c r="CS37" s="718"/>
      <c r="CT37" s="718"/>
      <c r="CU37" s="718"/>
      <c r="CV37" s="718"/>
      <c r="CW37" s="718"/>
      <c r="CX37" s="718"/>
      <c r="CY37" s="719"/>
      <c r="CZ37" s="686">
        <v>4.4000000000000004</v>
      </c>
      <c r="DA37" s="716"/>
      <c r="DB37" s="716"/>
      <c r="DC37" s="720"/>
      <c r="DD37" s="690">
        <v>210690</v>
      </c>
      <c r="DE37" s="718"/>
      <c r="DF37" s="718"/>
      <c r="DG37" s="718"/>
      <c r="DH37" s="718"/>
      <c r="DI37" s="718"/>
      <c r="DJ37" s="718"/>
      <c r="DK37" s="719"/>
      <c r="DL37" s="690">
        <v>203407</v>
      </c>
      <c r="DM37" s="718"/>
      <c r="DN37" s="718"/>
      <c r="DO37" s="718"/>
      <c r="DP37" s="718"/>
      <c r="DQ37" s="718"/>
      <c r="DR37" s="718"/>
      <c r="DS37" s="718"/>
      <c r="DT37" s="718"/>
      <c r="DU37" s="718"/>
      <c r="DV37" s="719"/>
      <c r="DW37" s="686">
        <v>6.4</v>
      </c>
      <c r="DX37" s="716"/>
      <c r="DY37" s="716"/>
      <c r="DZ37" s="716"/>
      <c r="EA37" s="716"/>
      <c r="EB37" s="716"/>
      <c r="EC37" s="717"/>
    </row>
    <row r="38" spans="2:133" ht="11.25" customHeight="1">
      <c r="B38" s="678" t="s">
        <v>338</v>
      </c>
      <c r="C38" s="679"/>
      <c r="D38" s="679"/>
      <c r="E38" s="679"/>
      <c r="F38" s="679"/>
      <c r="G38" s="679"/>
      <c r="H38" s="679"/>
      <c r="I38" s="679"/>
      <c r="J38" s="679"/>
      <c r="K38" s="679"/>
      <c r="L38" s="679"/>
      <c r="M38" s="679"/>
      <c r="N38" s="679"/>
      <c r="O38" s="679"/>
      <c r="P38" s="679"/>
      <c r="Q38" s="680"/>
      <c r="R38" s="681">
        <v>58098</v>
      </c>
      <c r="S38" s="682"/>
      <c r="T38" s="682"/>
      <c r="U38" s="682"/>
      <c r="V38" s="682"/>
      <c r="W38" s="682"/>
      <c r="X38" s="682"/>
      <c r="Y38" s="683"/>
      <c r="Z38" s="684">
        <v>1.1000000000000001</v>
      </c>
      <c r="AA38" s="684"/>
      <c r="AB38" s="684"/>
      <c r="AC38" s="684"/>
      <c r="AD38" s="685">
        <v>75</v>
      </c>
      <c r="AE38" s="685"/>
      <c r="AF38" s="685"/>
      <c r="AG38" s="685"/>
      <c r="AH38" s="685"/>
      <c r="AI38" s="685"/>
      <c r="AJ38" s="685"/>
      <c r="AK38" s="685"/>
      <c r="AL38" s="686">
        <v>0</v>
      </c>
      <c r="AM38" s="687"/>
      <c r="AN38" s="687"/>
      <c r="AO38" s="688"/>
      <c r="AQ38" s="759" t="s">
        <v>339</v>
      </c>
      <c r="AR38" s="760"/>
      <c r="AS38" s="760"/>
      <c r="AT38" s="760"/>
      <c r="AU38" s="760"/>
      <c r="AV38" s="760"/>
      <c r="AW38" s="760"/>
      <c r="AX38" s="760"/>
      <c r="AY38" s="761"/>
      <c r="AZ38" s="681">
        <v>136330</v>
      </c>
      <c r="BA38" s="682"/>
      <c r="BB38" s="682"/>
      <c r="BC38" s="682"/>
      <c r="BD38" s="718"/>
      <c r="BE38" s="718"/>
      <c r="BF38" s="748"/>
      <c r="BG38" s="696" t="s">
        <v>340</v>
      </c>
      <c r="BH38" s="697"/>
      <c r="BI38" s="697"/>
      <c r="BJ38" s="697"/>
      <c r="BK38" s="697"/>
      <c r="BL38" s="697"/>
      <c r="BM38" s="697"/>
      <c r="BN38" s="697"/>
      <c r="BO38" s="697"/>
      <c r="BP38" s="697"/>
      <c r="BQ38" s="697"/>
      <c r="BR38" s="697"/>
      <c r="BS38" s="697"/>
      <c r="BT38" s="697"/>
      <c r="BU38" s="698"/>
      <c r="BV38" s="681">
        <v>707</v>
      </c>
      <c r="BW38" s="682"/>
      <c r="BX38" s="682"/>
      <c r="BY38" s="682"/>
      <c r="BZ38" s="682"/>
      <c r="CA38" s="682"/>
      <c r="CB38" s="691"/>
      <c r="CD38" s="696" t="s">
        <v>341</v>
      </c>
      <c r="CE38" s="697"/>
      <c r="CF38" s="697"/>
      <c r="CG38" s="697"/>
      <c r="CH38" s="697"/>
      <c r="CI38" s="697"/>
      <c r="CJ38" s="697"/>
      <c r="CK38" s="697"/>
      <c r="CL38" s="697"/>
      <c r="CM38" s="697"/>
      <c r="CN38" s="697"/>
      <c r="CO38" s="697"/>
      <c r="CP38" s="697"/>
      <c r="CQ38" s="698"/>
      <c r="CR38" s="681">
        <v>422638</v>
      </c>
      <c r="CS38" s="682"/>
      <c r="CT38" s="682"/>
      <c r="CU38" s="682"/>
      <c r="CV38" s="682"/>
      <c r="CW38" s="682"/>
      <c r="CX38" s="682"/>
      <c r="CY38" s="683"/>
      <c r="CZ38" s="686">
        <v>8.6999999999999993</v>
      </c>
      <c r="DA38" s="716"/>
      <c r="DB38" s="716"/>
      <c r="DC38" s="720"/>
      <c r="DD38" s="690">
        <v>383744</v>
      </c>
      <c r="DE38" s="682"/>
      <c r="DF38" s="682"/>
      <c r="DG38" s="682"/>
      <c r="DH38" s="682"/>
      <c r="DI38" s="682"/>
      <c r="DJ38" s="682"/>
      <c r="DK38" s="683"/>
      <c r="DL38" s="690">
        <v>356850</v>
      </c>
      <c r="DM38" s="682"/>
      <c r="DN38" s="682"/>
      <c r="DO38" s="682"/>
      <c r="DP38" s="682"/>
      <c r="DQ38" s="682"/>
      <c r="DR38" s="682"/>
      <c r="DS38" s="682"/>
      <c r="DT38" s="682"/>
      <c r="DU38" s="682"/>
      <c r="DV38" s="683"/>
      <c r="DW38" s="686">
        <v>11.3</v>
      </c>
      <c r="DX38" s="716"/>
      <c r="DY38" s="716"/>
      <c r="DZ38" s="716"/>
      <c r="EA38" s="716"/>
      <c r="EB38" s="716"/>
      <c r="EC38" s="717"/>
    </row>
    <row r="39" spans="2:133" ht="11.25" customHeight="1">
      <c r="B39" s="678" t="s">
        <v>342</v>
      </c>
      <c r="C39" s="679"/>
      <c r="D39" s="679"/>
      <c r="E39" s="679"/>
      <c r="F39" s="679"/>
      <c r="G39" s="679"/>
      <c r="H39" s="679"/>
      <c r="I39" s="679"/>
      <c r="J39" s="679"/>
      <c r="K39" s="679"/>
      <c r="L39" s="679"/>
      <c r="M39" s="679"/>
      <c r="N39" s="679"/>
      <c r="O39" s="679"/>
      <c r="P39" s="679"/>
      <c r="Q39" s="680"/>
      <c r="R39" s="681">
        <v>371900</v>
      </c>
      <c r="S39" s="682"/>
      <c r="T39" s="682"/>
      <c r="U39" s="682"/>
      <c r="V39" s="682"/>
      <c r="W39" s="682"/>
      <c r="X39" s="682"/>
      <c r="Y39" s="683"/>
      <c r="Z39" s="684">
        <v>7.3</v>
      </c>
      <c r="AA39" s="684"/>
      <c r="AB39" s="684"/>
      <c r="AC39" s="684"/>
      <c r="AD39" s="685" t="s">
        <v>242</v>
      </c>
      <c r="AE39" s="685"/>
      <c r="AF39" s="685"/>
      <c r="AG39" s="685"/>
      <c r="AH39" s="685"/>
      <c r="AI39" s="685"/>
      <c r="AJ39" s="685"/>
      <c r="AK39" s="685"/>
      <c r="AL39" s="686" t="s">
        <v>242</v>
      </c>
      <c r="AM39" s="687"/>
      <c r="AN39" s="687"/>
      <c r="AO39" s="688"/>
      <c r="AQ39" s="759" t="s">
        <v>343</v>
      </c>
      <c r="AR39" s="760"/>
      <c r="AS39" s="760"/>
      <c r="AT39" s="760"/>
      <c r="AU39" s="760"/>
      <c r="AV39" s="760"/>
      <c r="AW39" s="760"/>
      <c r="AX39" s="760"/>
      <c r="AY39" s="761"/>
      <c r="AZ39" s="681">
        <v>40799</v>
      </c>
      <c r="BA39" s="682"/>
      <c r="BB39" s="682"/>
      <c r="BC39" s="682"/>
      <c r="BD39" s="718"/>
      <c r="BE39" s="718"/>
      <c r="BF39" s="748"/>
      <c r="BG39" s="696" t="s">
        <v>344</v>
      </c>
      <c r="BH39" s="697"/>
      <c r="BI39" s="697"/>
      <c r="BJ39" s="697"/>
      <c r="BK39" s="697"/>
      <c r="BL39" s="697"/>
      <c r="BM39" s="697"/>
      <c r="BN39" s="697"/>
      <c r="BO39" s="697"/>
      <c r="BP39" s="697"/>
      <c r="BQ39" s="697"/>
      <c r="BR39" s="697"/>
      <c r="BS39" s="697"/>
      <c r="BT39" s="697"/>
      <c r="BU39" s="698"/>
      <c r="BV39" s="681">
        <v>1117</v>
      </c>
      <c r="BW39" s="682"/>
      <c r="BX39" s="682"/>
      <c r="BY39" s="682"/>
      <c r="BZ39" s="682"/>
      <c r="CA39" s="682"/>
      <c r="CB39" s="691"/>
      <c r="CD39" s="696" t="s">
        <v>345</v>
      </c>
      <c r="CE39" s="697"/>
      <c r="CF39" s="697"/>
      <c r="CG39" s="697"/>
      <c r="CH39" s="697"/>
      <c r="CI39" s="697"/>
      <c r="CJ39" s="697"/>
      <c r="CK39" s="697"/>
      <c r="CL39" s="697"/>
      <c r="CM39" s="697"/>
      <c r="CN39" s="697"/>
      <c r="CO39" s="697"/>
      <c r="CP39" s="697"/>
      <c r="CQ39" s="698"/>
      <c r="CR39" s="681">
        <v>50212</v>
      </c>
      <c r="CS39" s="718"/>
      <c r="CT39" s="718"/>
      <c r="CU39" s="718"/>
      <c r="CV39" s="718"/>
      <c r="CW39" s="718"/>
      <c r="CX39" s="718"/>
      <c r="CY39" s="719"/>
      <c r="CZ39" s="686">
        <v>1</v>
      </c>
      <c r="DA39" s="716"/>
      <c r="DB39" s="716"/>
      <c r="DC39" s="720"/>
      <c r="DD39" s="690">
        <v>10795</v>
      </c>
      <c r="DE39" s="718"/>
      <c r="DF39" s="718"/>
      <c r="DG39" s="718"/>
      <c r="DH39" s="718"/>
      <c r="DI39" s="718"/>
      <c r="DJ39" s="718"/>
      <c r="DK39" s="719"/>
      <c r="DL39" s="690" t="s">
        <v>242</v>
      </c>
      <c r="DM39" s="718"/>
      <c r="DN39" s="718"/>
      <c r="DO39" s="718"/>
      <c r="DP39" s="718"/>
      <c r="DQ39" s="718"/>
      <c r="DR39" s="718"/>
      <c r="DS39" s="718"/>
      <c r="DT39" s="718"/>
      <c r="DU39" s="718"/>
      <c r="DV39" s="719"/>
      <c r="DW39" s="686" t="s">
        <v>242</v>
      </c>
      <c r="DX39" s="716"/>
      <c r="DY39" s="716"/>
      <c r="DZ39" s="716"/>
      <c r="EA39" s="716"/>
      <c r="EB39" s="716"/>
      <c r="EC39" s="717"/>
    </row>
    <row r="40" spans="2:133" ht="11.25" customHeight="1">
      <c r="B40" s="678" t="s">
        <v>346</v>
      </c>
      <c r="C40" s="679"/>
      <c r="D40" s="679"/>
      <c r="E40" s="679"/>
      <c r="F40" s="679"/>
      <c r="G40" s="679"/>
      <c r="H40" s="679"/>
      <c r="I40" s="679"/>
      <c r="J40" s="679"/>
      <c r="K40" s="679"/>
      <c r="L40" s="679"/>
      <c r="M40" s="679"/>
      <c r="N40" s="679"/>
      <c r="O40" s="679"/>
      <c r="P40" s="679"/>
      <c r="Q40" s="680"/>
      <c r="R40" s="681" t="s">
        <v>242</v>
      </c>
      <c r="S40" s="682"/>
      <c r="T40" s="682"/>
      <c r="U40" s="682"/>
      <c r="V40" s="682"/>
      <c r="W40" s="682"/>
      <c r="X40" s="682"/>
      <c r="Y40" s="683"/>
      <c r="Z40" s="684" t="s">
        <v>236</v>
      </c>
      <c r="AA40" s="684"/>
      <c r="AB40" s="684"/>
      <c r="AC40" s="684"/>
      <c r="AD40" s="685" t="s">
        <v>236</v>
      </c>
      <c r="AE40" s="685"/>
      <c r="AF40" s="685"/>
      <c r="AG40" s="685"/>
      <c r="AH40" s="685"/>
      <c r="AI40" s="685"/>
      <c r="AJ40" s="685"/>
      <c r="AK40" s="685"/>
      <c r="AL40" s="686" t="s">
        <v>236</v>
      </c>
      <c r="AM40" s="687"/>
      <c r="AN40" s="687"/>
      <c r="AO40" s="688"/>
      <c r="AQ40" s="759" t="s">
        <v>347</v>
      </c>
      <c r="AR40" s="760"/>
      <c r="AS40" s="760"/>
      <c r="AT40" s="760"/>
      <c r="AU40" s="760"/>
      <c r="AV40" s="760"/>
      <c r="AW40" s="760"/>
      <c r="AX40" s="760"/>
      <c r="AY40" s="761"/>
      <c r="AZ40" s="681" t="s">
        <v>242</v>
      </c>
      <c r="BA40" s="682"/>
      <c r="BB40" s="682"/>
      <c r="BC40" s="682"/>
      <c r="BD40" s="718"/>
      <c r="BE40" s="718"/>
      <c r="BF40" s="748"/>
      <c r="BG40" s="762" t="s">
        <v>348</v>
      </c>
      <c r="BH40" s="763"/>
      <c r="BI40" s="763"/>
      <c r="BJ40" s="763"/>
      <c r="BK40" s="763"/>
      <c r="BL40" s="234"/>
      <c r="BM40" s="697" t="s">
        <v>349</v>
      </c>
      <c r="BN40" s="697"/>
      <c r="BO40" s="697"/>
      <c r="BP40" s="697"/>
      <c r="BQ40" s="697"/>
      <c r="BR40" s="697"/>
      <c r="BS40" s="697"/>
      <c r="BT40" s="697"/>
      <c r="BU40" s="698"/>
      <c r="BV40" s="681">
        <v>86</v>
      </c>
      <c r="BW40" s="682"/>
      <c r="BX40" s="682"/>
      <c r="BY40" s="682"/>
      <c r="BZ40" s="682"/>
      <c r="CA40" s="682"/>
      <c r="CB40" s="691"/>
      <c r="CD40" s="696" t="s">
        <v>350</v>
      </c>
      <c r="CE40" s="697"/>
      <c r="CF40" s="697"/>
      <c r="CG40" s="697"/>
      <c r="CH40" s="697"/>
      <c r="CI40" s="697"/>
      <c r="CJ40" s="697"/>
      <c r="CK40" s="697"/>
      <c r="CL40" s="697"/>
      <c r="CM40" s="697"/>
      <c r="CN40" s="697"/>
      <c r="CO40" s="697"/>
      <c r="CP40" s="697"/>
      <c r="CQ40" s="698"/>
      <c r="CR40" s="681">
        <v>39128</v>
      </c>
      <c r="CS40" s="682"/>
      <c r="CT40" s="682"/>
      <c r="CU40" s="682"/>
      <c r="CV40" s="682"/>
      <c r="CW40" s="682"/>
      <c r="CX40" s="682"/>
      <c r="CY40" s="683"/>
      <c r="CZ40" s="686">
        <v>0.8</v>
      </c>
      <c r="DA40" s="716"/>
      <c r="DB40" s="716"/>
      <c r="DC40" s="720"/>
      <c r="DD40" s="690">
        <v>14903</v>
      </c>
      <c r="DE40" s="682"/>
      <c r="DF40" s="682"/>
      <c r="DG40" s="682"/>
      <c r="DH40" s="682"/>
      <c r="DI40" s="682"/>
      <c r="DJ40" s="682"/>
      <c r="DK40" s="683"/>
      <c r="DL40" s="690" t="s">
        <v>236</v>
      </c>
      <c r="DM40" s="682"/>
      <c r="DN40" s="682"/>
      <c r="DO40" s="682"/>
      <c r="DP40" s="682"/>
      <c r="DQ40" s="682"/>
      <c r="DR40" s="682"/>
      <c r="DS40" s="682"/>
      <c r="DT40" s="682"/>
      <c r="DU40" s="682"/>
      <c r="DV40" s="683"/>
      <c r="DW40" s="686" t="s">
        <v>236</v>
      </c>
      <c r="DX40" s="716"/>
      <c r="DY40" s="716"/>
      <c r="DZ40" s="716"/>
      <c r="EA40" s="716"/>
      <c r="EB40" s="716"/>
      <c r="EC40" s="717"/>
    </row>
    <row r="41" spans="2:133" ht="11.25" customHeight="1">
      <c r="B41" s="678" t="s">
        <v>351</v>
      </c>
      <c r="C41" s="679"/>
      <c r="D41" s="679"/>
      <c r="E41" s="679"/>
      <c r="F41" s="679"/>
      <c r="G41" s="679"/>
      <c r="H41" s="679"/>
      <c r="I41" s="679"/>
      <c r="J41" s="679"/>
      <c r="K41" s="679"/>
      <c r="L41" s="679"/>
      <c r="M41" s="679"/>
      <c r="N41" s="679"/>
      <c r="O41" s="679"/>
      <c r="P41" s="679"/>
      <c r="Q41" s="680"/>
      <c r="R41" s="681">
        <v>94000</v>
      </c>
      <c r="S41" s="682"/>
      <c r="T41" s="682"/>
      <c r="U41" s="682"/>
      <c r="V41" s="682"/>
      <c r="W41" s="682"/>
      <c r="X41" s="682"/>
      <c r="Y41" s="683"/>
      <c r="Z41" s="684">
        <v>1.9</v>
      </c>
      <c r="AA41" s="684"/>
      <c r="AB41" s="684"/>
      <c r="AC41" s="684"/>
      <c r="AD41" s="685" t="s">
        <v>242</v>
      </c>
      <c r="AE41" s="685"/>
      <c r="AF41" s="685"/>
      <c r="AG41" s="685"/>
      <c r="AH41" s="685"/>
      <c r="AI41" s="685"/>
      <c r="AJ41" s="685"/>
      <c r="AK41" s="685"/>
      <c r="AL41" s="686" t="s">
        <v>242</v>
      </c>
      <c r="AM41" s="687"/>
      <c r="AN41" s="687"/>
      <c r="AO41" s="688"/>
      <c r="AQ41" s="759" t="s">
        <v>352</v>
      </c>
      <c r="AR41" s="760"/>
      <c r="AS41" s="760"/>
      <c r="AT41" s="760"/>
      <c r="AU41" s="760"/>
      <c r="AV41" s="760"/>
      <c r="AW41" s="760"/>
      <c r="AX41" s="760"/>
      <c r="AY41" s="761"/>
      <c r="AZ41" s="681">
        <v>61328</v>
      </c>
      <c r="BA41" s="682"/>
      <c r="BB41" s="682"/>
      <c r="BC41" s="682"/>
      <c r="BD41" s="718"/>
      <c r="BE41" s="718"/>
      <c r="BF41" s="748"/>
      <c r="BG41" s="762"/>
      <c r="BH41" s="763"/>
      <c r="BI41" s="763"/>
      <c r="BJ41" s="763"/>
      <c r="BK41" s="763"/>
      <c r="BL41" s="234"/>
      <c r="BM41" s="697" t="s">
        <v>353</v>
      </c>
      <c r="BN41" s="697"/>
      <c r="BO41" s="697"/>
      <c r="BP41" s="697"/>
      <c r="BQ41" s="697"/>
      <c r="BR41" s="697"/>
      <c r="BS41" s="697"/>
      <c r="BT41" s="697"/>
      <c r="BU41" s="698"/>
      <c r="BV41" s="681" t="s">
        <v>236</v>
      </c>
      <c r="BW41" s="682"/>
      <c r="BX41" s="682"/>
      <c r="BY41" s="682"/>
      <c r="BZ41" s="682"/>
      <c r="CA41" s="682"/>
      <c r="CB41" s="691"/>
      <c r="CD41" s="696" t="s">
        <v>354</v>
      </c>
      <c r="CE41" s="697"/>
      <c r="CF41" s="697"/>
      <c r="CG41" s="697"/>
      <c r="CH41" s="697"/>
      <c r="CI41" s="697"/>
      <c r="CJ41" s="697"/>
      <c r="CK41" s="697"/>
      <c r="CL41" s="697"/>
      <c r="CM41" s="697"/>
      <c r="CN41" s="697"/>
      <c r="CO41" s="697"/>
      <c r="CP41" s="697"/>
      <c r="CQ41" s="698"/>
      <c r="CR41" s="681" t="s">
        <v>242</v>
      </c>
      <c r="CS41" s="718"/>
      <c r="CT41" s="718"/>
      <c r="CU41" s="718"/>
      <c r="CV41" s="718"/>
      <c r="CW41" s="718"/>
      <c r="CX41" s="718"/>
      <c r="CY41" s="719"/>
      <c r="CZ41" s="686" t="s">
        <v>242</v>
      </c>
      <c r="DA41" s="716"/>
      <c r="DB41" s="716"/>
      <c r="DC41" s="720"/>
      <c r="DD41" s="690" t="s">
        <v>236</v>
      </c>
      <c r="DE41" s="718"/>
      <c r="DF41" s="718"/>
      <c r="DG41" s="718"/>
      <c r="DH41" s="718"/>
      <c r="DI41" s="718"/>
      <c r="DJ41" s="718"/>
      <c r="DK41" s="719"/>
      <c r="DL41" s="768"/>
      <c r="DM41" s="769"/>
      <c r="DN41" s="769"/>
      <c r="DO41" s="769"/>
      <c r="DP41" s="769"/>
      <c r="DQ41" s="769"/>
      <c r="DR41" s="769"/>
      <c r="DS41" s="769"/>
      <c r="DT41" s="769"/>
      <c r="DU41" s="769"/>
      <c r="DV41" s="770"/>
      <c r="DW41" s="771"/>
      <c r="DX41" s="772"/>
      <c r="DY41" s="772"/>
      <c r="DZ41" s="772"/>
      <c r="EA41" s="772"/>
      <c r="EB41" s="772"/>
      <c r="EC41" s="773"/>
    </row>
    <row r="42" spans="2:133" ht="11.25" customHeight="1">
      <c r="B42" s="730" t="s">
        <v>355</v>
      </c>
      <c r="C42" s="731"/>
      <c r="D42" s="731"/>
      <c r="E42" s="731"/>
      <c r="F42" s="731"/>
      <c r="G42" s="731"/>
      <c r="H42" s="731"/>
      <c r="I42" s="731"/>
      <c r="J42" s="731"/>
      <c r="K42" s="731"/>
      <c r="L42" s="731"/>
      <c r="M42" s="731"/>
      <c r="N42" s="731"/>
      <c r="O42" s="731"/>
      <c r="P42" s="731"/>
      <c r="Q42" s="732"/>
      <c r="R42" s="766">
        <v>5080495</v>
      </c>
      <c r="S42" s="767"/>
      <c r="T42" s="767"/>
      <c r="U42" s="767"/>
      <c r="V42" s="767"/>
      <c r="W42" s="767"/>
      <c r="X42" s="767"/>
      <c r="Y42" s="775"/>
      <c r="Z42" s="776">
        <v>100</v>
      </c>
      <c r="AA42" s="776"/>
      <c r="AB42" s="776"/>
      <c r="AC42" s="776"/>
      <c r="AD42" s="777">
        <v>3072500</v>
      </c>
      <c r="AE42" s="777"/>
      <c r="AF42" s="777"/>
      <c r="AG42" s="777"/>
      <c r="AH42" s="777"/>
      <c r="AI42" s="777"/>
      <c r="AJ42" s="777"/>
      <c r="AK42" s="777"/>
      <c r="AL42" s="778">
        <v>100</v>
      </c>
      <c r="AM42" s="753"/>
      <c r="AN42" s="753"/>
      <c r="AO42" s="779"/>
      <c r="AQ42" s="780" t="s">
        <v>356</v>
      </c>
      <c r="AR42" s="781"/>
      <c r="AS42" s="781"/>
      <c r="AT42" s="781"/>
      <c r="AU42" s="781"/>
      <c r="AV42" s="781"/>
      <c r="AW42" s="781"/>
      <c r="AX42" s="781"/>
      <c r="AY42" s="782"/>
      <c r="AZ42" s="766">
        <v>224980</v>
      </c>
      <c r="BA42" s="767"/>
      <c r="BB42" s="767"/>
      <c r="BC42" s="767"/>
      <c r="BD42" s="752"/>
      <c r="BE42" s="752"/>
      <c r="BF42" s="754"/>
      <c r="BG42" s="764"/>
      <c r="BH42" s="765"/>
      <c r="BI42" s="765"/>
      <c r="BJ42" s="765"/>
      <c r="BK42" s="765"/>
      <c r="BL42" s="235"/>
      <c r="BM42" s="707" t="s">
        <v>357</v>
      </c>
      <c r="BN42" s="707"/>
      <c r="BO42" s="707"/>
      <c r="BP42" s="707"/>
      <c r="BQ42" s="707"/>
      <c r="BR42" s="707"/>
      <c r="BS42" s="707"/>
      <c r="BT42" s="707"/>
      <c r="BU42" s="708"/>
      <c r="BV42" s="766">
        <v>350</v>
      </c>
      <c r="BW42" s="767"/>
      <c r="BX42" s="767"/>
      <c r="BY42" s="767"/>
      <c r="BZ42" s="767"/>
      <c r="CA42" s="767"/>
      <c r="CB42" s="774"/>
      <c r="CD42" s="678" t="s">
        <v>358</v>
      </c>
      <c r="CE42" s="679"/>
      <c r="CF42" s="679"/>
      <c r="CG42" s="679"/>
      <c r="CH42" s="679"/>
      <c r="CI42" s="679"/>
      <c r="CJ42" s="679"/>
      <c r="CK42" s="679"/>
      <c r="CL42" s="679"/>
      <c r="CM42" s="679"/>
      <c r="CN42" s="679"/>
      <c r="CO42" s="679"/>
      <c r="CP42" s="679"/>
      <c r="CQ42" s="680"/>
      <c r="CR42" s="681">
        <v>938588</v>
      </c>
      <c r="CS42" s="682"/>
      <c r="CT42" s="682"/>
      <c r="CU42" s="682"/>
      <c r="CV42" s="682"/>
      <c r="CW42" s="682"/>
      <c r="CX42" s="682"/>
      <c r="CY42" s="683"/>
      <c r="CZ42" s="686">
        <v>19.3</v>
      </c>
      <c r="DA42" s="687"/>
      <c r="DB42" s="687"/>
      <c r="DC42" s="699"/>
      <c r="DD42" s="690">
        <v>179615</v>
      </c>
      <c r="DE42" s="682"/>
      <c r="DF42" s="682"/>
      <c r="DG42" s="682"/>
      <c r="DH42" s="682"/>
      <c r="DI42" s="682"/>
      <c r="DJ42" s="682"/>
      <c r="DK42" s="683"/>
      <c r="DL42" s="768"/>
      <c r="DM42" s="769"/>
      <c r="DN42" s="769"/>
      <c r="DO42" s="769"/>
      <c r="DP42" s="769"/>
      <c r="DQ42" s="769"/>
      <c r="DR42" s="769"/>
      <c r="DS42" s="769"/>
      <c r="DT42" s="769"/>
      <c r="DU42" s="769"/>
      <c r="DV42" s="770"/>
      <c r="DW42" s="771"/>
      <c r="DX42" s="772"/>
      <c r="DY42" s="772"/>
      <c r="DZ42" s="772"/>
      <c r="EA42" s="772"/>
      <c r="EB42" s="772"/>
      <c r="EC42" s="773"/>
    </row>
    <row r="43" spans="2:133" ht="11.25" customHeight="1">
      <c r="BV43" s="236"/>
      <c r="BW43" s="236"/>
      <c r="BX43" s="236"/>
      <c r="BY43" s="236"/>
      <c r="BZ43" s="236"/>
      <c r="CA43" s="236"/>
      <c r="CB43" s="236"/>
      <c r="CD43" s="678" t="s">
        <v>359</v>
      </c>
      <c r="CE43" s="679"/>
      <c r="CF43" s="679"/>
      <c r="CG43" s="679"/>
      <c r="CH43" s="679"/>
      <c r="CI43" s="679"/>
      <c r="CJ43" s="679"/>
      <c r="CK43" s="679"/>
      <c r="CL43" s="679"/>
      <c r="CM43" s="679"/>
      <c r="CN43" s="679"/>
      <c r="CO43" s="679"/>
      <c r="CP43" s="679"/>
      <c r="CQ43" s="680"/>
      <c r="CR43" s="681">
        <v>12751</v>
      </c>
      <c r="CS43" s="718"/>
      <c r="CT43" s="718"/>
      <c r="CU43" s="718"/>
      <c r="CV43" s="718"/>
      <c r="CW43" s="718"/>
      <c r="CX43" s="718"/>
      <c r="CY43" s="719"/>
      <c r="CZ43" s="686">
        <v>0.3</v>
      </c>
      <c r="DA43" s="716"/>
      <c r="DB43" s="716"/>
      <c r="DC43" s="720"/>
      <c r="DD43" s="690">
        <v>12601</v>
      </c>
      <c r="DE43" s="718"/>
      <c r="DF43" s="718"/>
      <c r="DG43" s="718"/>
      <c r="DH43" s="718"/>
      <c r="DI43" s="718"/>
      <c r="DJ43" s="718"/>
      <c r="DK43" s="719"/>
      <c r="DL43" s="768"/>
      <c r="DM43" s="769"/>
      <c r="DN43" s="769"/>
      <c r="DO43" s="769"/>
      <c r="DP43" s="769"/>
      <c r="DQ43" s="769"/>
      <c r="DR43" s="769"/>
      <c r="DS43" s="769"/>
      <c r="DT43" s="769"/>
      <c r="DU43" s="769"/>
      <c r="DV43" s="770"/>
      <c r="DW43" s="771"/>
      <c r="DX43" s="772"/>
      <c r="DY43" s="772"/>
      <c r="DZ43" s="772"/>
      <c r="EA43" s="772"/>
      <c r="EB43" s="772"/>
      <c r="EC43" s="773"/>
    </row>
    <row r="44" spans="2:133" ht="11.25" customHeight="1">
      <c r="CD44" s="793" t="s">
        <v>307</v>
      </c>
      <c r="CE44" s="794"/>
      <c r="CF44" s="678" t="s">
        <v>360</v>
      </c>
      <c r="CG44" s="679"/>
      <c r="CH44" s="679"/>
      <c r="CI44" s="679"/>
      <c r="CJ44" s="679"/>
      <c r="CK44" s="679"/>
      <c r="CL44" s="679"/>
      <c r="CM44" s="679"/>
      <c r="CN44" s="679"/>
      <c r="CO44" s="679"/>
      <c r="CP44" s="679"/>
      <c r="CQ44" s="680"/>
      <c r="CR44" s="681">
        <v>894548</v>
      </c>
      <c r="CS44" s="682"/>
      <c r="CT44" s="682"/>
      <c r="CU44" s="682"/>
      <c r="CV44" s="682"/>
      <c r="CW44" s="682"/>
      <c r="CX44" s="682"/>
      <c r="CY44" s="683"/>
      <c r="CZ44" s="686">
        <v>18.399999999999999</v>
      </c>
      <c r="DA44" s="687"/>
      <c r="DB44" s="687"/>
      <c r="DC44" s="699"/>
      <c r="DD44" s="690">
        <v>150673</v>
      </c>
      <c r="DE44" s="682"/>
      <c r="DF44" s="682"/>
      <c r="DG44" s="682"/>
      <c r="DH44" s="682"/>
      <c r="DI44" s="682"/>
      <c r="DJ44" s="682"/>
      <c r="DK44" s="683"/>
      <c r="DL44" s="768"/>
      <c r="DM44" s="769"/>
      <c r="DN44" s="769"/>
      <c r="DO44" s="769"/>
      <c r="DP44" s="769"/>
      <c r="DQ44" s="769"/>
      <c r="DR44" s="769"/>
      <c r="DS44" s="769"/>
      <c r="DT44" s="769"/>
      <c r="DU44" s="769"/>
      <c r="DV44" s="770"/>
      <c r="DW44" s="771"/>
      <c r="DX44" s="772"/>
      <c r="DY44" s="772"/>
      <c r="DZ44" s="772"/>
      <c r="EA44" s="772"/>
      <c r="EB44" s="772"/>
      <c r="EC44" s="773"/>
    </row>
    <row r="45" spans="2:133" ht="11.25" customHeight="1">
      <c r="CD45" s="795"/>
      <c r="CE45" s="796"/>
      <c r="CF45" s="678" t="s">
        <v>361</v>
      </c>
      <c r="CG45" s="679"/>
      <c r="CH45" s="679"/>
      <c r="CI45" s="679"/>
      <c r="CJ45" s="679"/>
      <c r="CK45" s="679"/>
      <c r="CL45" s="679"/>
      <c r="CM45" s="679"/>
      <c r="CN45" s="679"/>
      <c r="CO45" s="679"/>
      <c r="CP45" s="679"/>
      <c r="CQ45" s="680"/>
      <c r="CR45" s="681">
        <v>470774</v>
      </c>
      <c r="CS45" s="718"/>
      <c r="CT45" s="718"/>
      <c r="CU45" s="718"/>
      <c r="CV45" s="718"/>
      <c r="CW45" s="718"/>
      <c r="CX45" s="718"/>
      <c r="CY45" s="719"/>
      <c r="CZ45" s="686">
        <v>9.6999999999999993</v>
      </c>
      <c r="DA45" s="716"/>
      <c r="DB45" s="716"/>
      <c r="DC45" s="720"/>
      <c r="DD45" s="690">
        <v>37980</v>
      </c>
      <c r="DE45" s="718"/>
      <c r="DF45" s="718"/>
      <c r="DG45" s="718"/>
      <c r="DH45" s="718"/>
      <c r="DI45" s="718"/>
      <c r="DJ45" s="718"/>
      <c r="DK45" s="719"/>
      <c r="DL45" s="768"/>
      <c r="DM45" s="769"/>
      <c r="DN45" s="769"/>
      <c r="DO45" s="769"/>
      <c r="DP45" s="769"/>
      <c r="DQ45" s="769"/>
      <c r="DR45" s="769"/>
      <c r="DS45" s="769"/>
      <c r="DT45" s="769"/>
      <c r="DU45" s="769"/>
      <c r="DV45" s="770"/>
      <c r="DW45" s="771"/>
      <c r="DX45" s="772"/>
      <c r="DY45" s="772"/>
      <c r="DZ45" s="772"/>
      <c r="EA45" s="772"/>
      <c r="EB45" s="772"/>
      <c r="EC45" s="773"/>
    </row>
    <row r="46" spans="2:133" ht="11.25" customHeight="1">
      <c r="B46" s="228" t="s">
        <v>362</v>
      </c>
      <c r="C46" s="228"/>
      <c r="D46" s="228"/>
      <c r="E46" s="228"/>
      <c r="F46" s="228"/>
      <c r="G46" s="228"/>
      <c r="H46" s="228"/>
      <c r="I46" s="228"/>
      <c r="J46" s="228"/>
      <c r="K46" s="228"/>
      <c r="L46" s="228"/>
      <c r="M46" s="228"/>
      <c r="N46" s="228"/>
      <c r="O46" s="228"/>
      <c r="P46" s="228"/>
      <c r="Q46" s="228"/>
      <c r="R46" s="237"/>
      <c r="S46" s="237"/>
      <c r="T46" s="237"/>
      <c r="U46" s="237"/>
      <c r="V46" s="237"/>
      <c r="W46" s="237"/>
      <c r="X46" s="237"/>
      <c r="Y46" s="237"/>
      <c r="Z46" s="237"/>
      <c r="AA46" s="237"/>
      <c r="AB46" s="237"/>
      <c r="AC46" s="237"/>
      <c r="AD46" s="237"/>
      <c r="AE46" s="237"/>
      <c r="AF46" s="237"/>
      <c r="AG46" s="237"/>
      <c r="AH46" s="237"/>
      <c r="AI46" s="237"/>
      <c r="AJ46" s="237"/>
      <c r="AK46" s="237"/>
      <c r="AL46" s="237"/>
      <c r="AM46" s="237"/>
      <c r="AN46" s="237"/>
      <c r="AO46" s="237"/>
      <c r="CD46" s="795"/>
      <c r="CE46" s="796"/>
      <c r="CF46" s="678" t="s">
        <v>363</v>
      </c>
      <c r="CG46" s="679"/>
      <c r="CH46" s="679"/>
      <c r="CI46" s="679"/>
      <c r="CJ46" s="679"/>
      <c r="CK46" s="679"/>
      <c r="CL46" s="679"/>
      <c r="CM46" s="679"/>
      <c r="CN46" s="679"/>
      <c r="CO46" s="679"/>
      <c r="CP46" s="679"/>
      <c r="CQ46" s="680"/>
      <c r="CR46" s="681">
        <v>408974</v>
      </c>
      <c r="CS46" s="682"/>
      <c r="CT46" s="682"/>
      <c r="CU46" s="682"/>
      <c r="CV46" s="682"/>
      <c r="CW46" s="682"/>
      <c r="CX46" s="682"/>
      <c r="CY46" s="683"/>
      <c r="CZ46" s="686">
        <v>8.4</v>
      </c>
      <c r="DA46" s="687"/>
      <c r="DB46" s="687"/>
      <c r="DC46" s="699"/>
      <c r="DD46" s="690">
        <v>97893</v>
      </c>
      <c r="DE46" s="682"/>
      <c r="DF46" s="682"/>
      <c r="DG46" s="682"/>
      <c r="DH46" s="682"/>
      <c r="DI46" s="682"/>
      <c r="DJ46" s="682"/>
      <c r="DK46" s="683"/>
      <c r="DL46" s="768"/>
      <c r="DM46" s="769"/>
      <c r="DN46" s="769"/>
      <c r="DO46" s="769"/>
      <c r="DP46" s="769"/>
      <c r="DQ46" s="769"/>
      <c r="DR46" s="769"/>
      <c r="DS46" s="769"/>
      <c r="DT46" s="769"/>
      <c r="DU46" s="769"/>
      <c r="DV46" s="770"/>
      <c r="DW46" s="771"/>
      <c r="DX46" s="772"/>
      <c r="DY46" s="772"/>
      <c r="DZ46" s="772"/>
      <c r="EA46" s="772"/>
      <c r="EB46" s="772"/>
      <c r="EC46" s="773"/>
    </row>
    <row r="47" spans="2:133" ht="11.25" customHeight="1">
      <c r="B47" s="238" t="s">
        <v>364</v>
      </c>
      <c r="C47" s="228"/>
      <c r="D47" s="228"/>
      <c r="E47" s="228"/>
      <c r="F47" s="228"/>
      <c r="G47" s="228"/>
      <c r="H47" s="228"/>
      <c r="I47" s="228"/>
      <c r="J47" s="228"/>
      <c r="K47" s="228"/>
      <c r="L47" s="228"/>
      <c r="M47" s="228"/>
      <c r="N47" s="228"/>
      <c r="O47" s="228"/>
      <c r="P47" s="228"/>
      <c r="Q47" s="228"/>
      <c r="R47" s="237"/>
      <c r="S47" s="237"/>
      <c r="T47" s="237"/>
      <c r="U47" s="237"/>
      <c r="V47" s="237"/>
      <c r="W47" s="237"/>
      <c r="X47" s="237"/>
      <c r="Y47" s="237"/>
      <c r="Z47" s="237"/>
      <c r="AA47" s="237"/>
      <c r="AB47" s="237"/>
      <c r="AC47" s="237"/>
      <c r="AD47" s="237"/>
      <c r="AE47" s="237"/>
      <c r="AF47" s="237"/>
      <c r="AG47" s="237"/>
      <c r="AH47" s="237"/>
      <c r="AI47" s="237"/>
      <c r="AJ47" s="237"/>
      <c r="AK47" s="237"/>
      <c r="AL47" s="237"/>
      <c r="AM47" s="237"/>
      <c r="AN47" s="237"/>
      <c r="AO47" s="237"/>
      <c r="CD47" s="795"/>
      <c r="CE47" s="796"/>
      <c r="CF47" s="678" t="s">
        <v>365</v>
      </c>
      <c r="CG47" s="679"/>
      <c r="CH47" s="679"/>
      <c r="CI47" s="679"/>
      <c r="CJ47" s="679"/>
      <c r="CK47" s="679"/>
      <c r="CL47" s="679"/>
      <c r="CM47" s="679"/>
      <c r="CN47" s="679"/>
      <c r="CO47" s="679"/>
      <c r="CP47" s="679"/>
      <c r="CQ47" s="680"/>
      <c r="CR47" s="681">
        <v>44040</v>
      </c>
      <c r="CS47" s="718"/>
      <c r="CT47" s="718"/>
      <c r="CU47" s="718"/>
      <c r="CV47" s="718"/>
      <c r="CW47" s="718"/>
      <c r="CX47" s="718"/>
      <c r="CY47" s="719"/>
      <c r="CZ47" s="686">
        <v>0.9</v>
      </c>
      <c r="DA47" s="716"/>
      <c r="DB47" s="716"/>
      <c r="DC47" s="720"/>
      <c r="DD47" s="690">
        <v>28942</v>
      </c>
      <c r="DE47" s="718"/>
      <c r="DF47" s="718"/>
      <c r="DG47" s="718"/>
      <c r="DH47" s="718"/>
      <c r="DI47" s="718"/>
      <c r="DJ47" s="718"/>
      <c r="DK47" s="719"/>
      <c r="DL47" s="768"/>
      <c r="DM47" s="769"/>
      <c r="DN47" s="769"/>
      <c r="DO47" s="769"/>
      <c r="DP47" s="769"/>
      <c r="DQ47" s="769"/>
      <c r="DR47" s="769"/>
      <c r="DS47" s="769"/>
      <c r="DT47" s="769"/>
      <c r="DU47" s="769"/>
      <c r="DV47" s="770"/>
      <c r="DW47" s="771"/>
      <c r="DX47" s="772"/>
      <c r="DY47" s="772"/>
      <c r="DZ47" s="772"/>
      <c r="EA47" s="772"/>
      <c r="EB47" s="772"/>
      <c r="EC47" s="773"/>
    </row>
    <row r="48" spans="2:133">
      <c r="B48" s="239" t="s">
        <v>366</v>
      </c>
      <c r="CD48" s="797"/>
      <c r="CE48" s="798"/>
      <c r="CF48" s="678" t="s">
        <v>367</v>
      </c>
      <c r="CG48" s="679"/>
      <c r="CH48" s="679"/>
      <c r="CI48" s="679"/>
      <c r="CJ48" s="679"/>
      <c r="CK48" s="679"/>
      <c r="CL48" s="679"/>
      <c r="CM48" s="679"/>
      <c r="CN48" s="679"/>
      <c r="CO48" s="679"/>
      <c r="CP48" s="679"/>
      <c r="CQ48" s="680"/>
      <c r="CR48" s="681" t="s">
        <v>242</v>
      </c>
      <c r="CS48" s="682"/>
      <c r="CT48" s="682"/>
      <c r="CU48" s="682"/>
      <c r="CV48" s="682"/>
      <c r="CW48" s="682"/>
      <c r="CX48" s="682"/>
      <c r="CY48" s="683"/>
      <c r="CZ48" s="686" t="s">
        <v>236</v>
      </c>
      <c r="DA48" s="687"/>
      <c r="DB48" s="687"/>
      <c r="DC48" s="699"/>
      <c r="DD48" s="690" t="s">
        <v>242</v>
      </c>
      <c r="DE48" s="682"/>
      <c r="DF48" s="682"/>
      <c r="DG48" s="682"/>
      <c r="DH48" s="682"/>
      <c r="DI48" s="682"/>
      <c r="DJ48" s="682"/>
      <c r="DK48" s="683"/>
      <c r="DL48" s="768"/>
      <c r="DM48" s="769"/>
      <c r="DN48" s="769"/>
      <c r="DO48" s="769"/>
      <c r="DP48" s="769"/>
      <c r="DQ48" s="769"/>
      <c r="DR48" s="769"/>
      <c r="DS48" s="769"/>
      <c r="DT48" s="769"/>
      <c r="DU48" s="769"/>
      <c r="DV48" s="770"/>
      <c r="DW48" s="771"/>
      <c r="DX48" s="772"/>
      <c r="DY48" s="772"/>
      <c r="DZ48" s="772"/>
      <c r="EA48" s="772"/>
      <c r="EB48" s="772"/>
      <c r="EC48" s="773"/>
    </row>
    <row r="49" spans="82:133" ht="11.25" customHeight="1">
      <c r="CD49" s="730" t="s">
        <v>368</v>
      </c>
      <c r="CE49" s="731"/>
      <c r="CF49" s="731"/>
      <c r="CG49" s="731"/>
      <c r="CH49" s="731"/>
      <c r="CI49" s="731"/>
      <c r="CJ49" s="731"/>
      <c r="CK49" s="731"/>
      <c r="CL49" s="731"/>
      <c r="CM49" s="731"/>
      <c r="CN49" s="731"/>
      <c r="CO49" s="731"/>
      <c r="CP49" s="731"/>
      <c r="CQ49" s="732"/>
      <c r="CR49" s="766">
        <v>4869684</v>
      </c>
      <c r="CS49" s="752"/>
      <c r="CT49" s="752"/>
      <c r="CU49" s="752"/>
      <c r="CV49" s="752"/>
      <c r="CW49" s="752"/>
      <c r="CX49" s="752"/>
      <c r="CY49" s="783"/>
      <c r="CZ49" s="778">
        <v>100</v>
      </c>
      <c r="DA49" s="784"/>
      <c r="DB49" s="784"/>
      <c r="DC49" s="785"/>
      <c r="DD49" s="786">
        <v>3539938</v>
      </c>
      <c r="DE49" s="752"/>
      <c r="DF49" s="752"/>
      <c r="DG49" s="752"/>
      <c r="DH49" s="752"/>
      <c r="DI49" s="752"/>
      <c r="DJ49" s="752"/>
      <c r="DK49" s="783"/>
      <c r="DL49" s="787"/>
      <c r="DM49" s="788"/>
      <c r="DN49" s="788"/>
      <c r="DO49" s="788"/>
      <c r="DP49" s="788"/>
      <c r="DQ49" s="788"/>
      <c r="DR49" s="788"/>
      <c r="DS49" s="788"/>
      <c r="DT49" s="788"/>
      <c r="DU49" s="788"/>
      <c r="DV49" s="789"/>
      <c r="DW49" s="790"/>
      <c r="DX49" s="791"/>
      <c r="DY49" s="791"/>
      <c r="DZ49" s="791"/>
      <c r="EA49" s="791"/>
      <c r="EB49" s="791"/>
      <c r="EC49" s="792"/>
    </row>
  </sheetData>
  <sheetProtection algorithmName="SHA-512" hashValue="co6L9+d8JyQooK7O8l6Kat6B/bGbGwJ2eA1aH/sce+SoOOC4HsqhE2dQSvuiMvVnHlhxQDXA90L75hr/vteChw==" saltValue="KFBHUwQdjN0YjMAYIPcdog==" spinCount="100000" sheet="1" objects="1" scenarios="1"/>
  <mergeCells count="606">
    <mergeCell ref="CD49:CQ49"/>
    <mergeCell ref="CR49:CY49"/>
    <mergeCell ref="CZ49:DC49"/>
    <mergeCell ref="DD49:DK49"/>
    <mergeCell ref="DL49:DV49"/>
    <mergeCell ref="DW49:EC49"/>
    <mergeCell ref="CF48:CQ48"/>
    <mergeCell ref="CR48:CY48"/>
    <mergeCell ref="CZ48:DC48"/>
    <mergeCell ref="DD48:DK48"/>
    <mergeCell ref="DL48:DV48"/>
    <mergeCell ref="DW48:EC48"/>
    <mergeCell ref="CD44:CE48"/>
    <mergeCell ref="DL46:DV46"/>
    <mergeCell ref="DW46:EC46"/>
    <mergeCell ref="CF47:CQ47"/>
    <mergeCell ref="CR47:CY47"/>
    <mergeCell ref="CZ47:DC47"/>
    <mergeCell ref="DD47:DK47"/>
    <mergeCell ref="DL47:DV47"/>
    <mergeCell ref="DW47:EC47"/>
    <mergeCell ref="DW44:EC44"/>
    <mergeCell ref="CF45:CQ45"/>
    <mergeCell ref="CR45:CY45"/>
    <mergeCell ref="CF46:CQ46"/>
    <mergeCell ref="CR46:CY46"/>
    <mergeCell ref="CZ46:DC46"/>
    <mergeCell ref="DD46:DK46"/>
    <mergeCell ref="DD42:DK42"/>
    <mergeCell ref="DL42:DV42"/>
    <mergeCell ref="DW42:EC42"/>
    <mergeCell ref="CD43:CQ43"/>
    <mergeCell ref="CR43:CY43"/>
    <mergeCell ref="CZ43:DC43"/>
    <mergeCell ref="DD43:DK43"/>
    <mergeCell ref="DL43:DV43"/>
    <mergeCell ref="DW43:EC43"/>
    <mergeCell ref="CZ45:DC45"/>
    <mergeCell ref="DD45:DK45"/>
    <mergeCell ref="DL45:DV45"/>
    <mergeCell ref="DW45:EC45"/>
    <mergeCell ref="CF44:CQ44"/>
    <mergeCell ref="CR44:CY44"/>
    <mergeCell ref="CZ44:DC44"/>
    <mergeCell ref="DD44:DK44"/>
    <mergeCell ref="DL44:DV44"/>
    <mergeCell ref="BV42:CB42"/>
    <mergeCell ref="CD42:CQ42"/>
    <mergeCell ref="CR42:CY42"/>
    <mergeCell ref="CZ42:DC42"/>
    <mergeCell ref="B42:Q42"/>
    <mergeCell ref="R42:Y42"/>
    <mergeCell ref="Z42:AC42"/>
    <mergeCell ref="AD42:AK42"/>
    <mergeCell ref="AL42:AO42"/>
    <mergeCell ref="AQ42:AY42"/>
    <mergeCell ref="CD41:CQ41"/>
    <mergeCell ref="CR41:CY41"/>
    <mergeCell ref="CZ41:DC41"/>
    <mergeCell ref="DD41:DK41"/>
    <mergeCell ref="DL41:DV41"/>
    <mergeCell ref="DW41:EC41"/>
    <mergeCell ref="DW40:EC40"/>
    <mergeCell ref="B41:Q41"/>
    <mergeCell ref="R41:Y41"/>
    <mergeCell ref="Z41:AC41"/>
    <mergeCell ref="AD41:AK41"/>
    <mergeCell ref="AL41:AO41"/>
    <mergeCell ref="AQ41:AY41"/>
    <mergeCell ref="AZ41:BF41"/>
    <mergeCell ref="BM41:BU41"/>
    <mergeCell ref="BV41:CB41"/>
    <mergeCell ref="BV40:CB40"/>
    <mergeCell ref="CD40:CQ40"/>
    <mergeCell ref="CR40:CY40"/>
    <mergeCell ref="CZ40:DC40"/>
    <mergeCell ref="DD40:DK40"/>
    <mergeCell ref="DL40:DV40"/>
    <mergeCell ref="B40:Q40"/>
    <mergeCell ref="R40:Y40"/>
    <mergeCell ref="Z40:AC40"/>
    <mergeCell ref="AD40:AK40"/>
    <mergeCell ref="AL40:AO40"/>
    <mergeCell ref="AQ40:AY40"/>
    <mergeCell ref="AZ40:BF40"/>
    <mergeCell ref="BG40:BK42"/>
    <mergeCell ref="BM40:BU40"/>
    <mergeCell ref="AZ42:BF42"/>
    <mergeCell ref="BM42:BU42"/>
    <mergeCell ref="DL38:DV38"/>
    <mergeCell ref="DW38:EC38"/>
    <mergeCell ref="B39:Q39"/>
    <mergeCell ref="R39:Y39"/>
    <mergeCell ref="Z39:AC39"/>
    <mergeCell ref="AD39:AK39"/>
    <mergeCell ref="AL39:AO39"/>
    <mergeCell ref="AQ39:AY39"/>
    <mergeCell ref="AZ39:BF39"/>
    <mergeCell ref="BG39:BU39"/>
    <mergeCell ref="BG38:BU38"/>
    <mergeCell ref="BV38:CB38"/>
    <mergeCell ref="CD38:CQ38"/>
    <mergeCell ref="CR38:CY38"/>
    <mergeCell ref="CZ38:DC38"/>
    <mergeCell ref="DD38:DK38"/>
    <mergeCell ref="DW39:EC39"/>
    <mergeCell ref="BV39:CB39"/>
    <mergeCell ref="CD39:CQ39"/>
    <mergeCell ref="CR39:CY39"/>
    <mergeCell ref="CZ39:DC39"/>
    <mergeCell ref="DD39:DK39"/>
    <mergeCell ref="DL39:DV39"/>
    <mergeCell ref="B35:Q35"/>
    <mergeCell ref="R35:Y35"/>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Z37:AC37"/>
    <mergeCell ref="AD37:AK37"/>
    <mergeCell ref="AL37:AO37"/>
    <mergeCell ref="AQ37:AY37"/>
    <mergeCell ref="B36:Q36"/>
    <mergeCell ref="R36:Y36"/>
    <mergeCell ref="Z36:AC36"/>
    <mergeCell ref="AD36:AK36"/>
    <mergeCell ref="AL36:AO36"/>
    <mergeCell ref="AQ36:AY36"/>
    <mergeCell ref="AZ36:BF36"/>
    <mergeCell ref="BG36:BU36"/>
    <mergeCell ref="BV36:CB36"/>
    <mergeCell ref="CD36:CQ36"/>
    <mergeCell ref="CR36:CY36"/>
    <mergeCell ref="CZ36:DC36"/>
    <mergeCell ref="DD36:DK36"/>
    <mergeCell ref="DL36:DV36"/>
    <mergeCell ref="DW36:EC36"/>
    <mergeCell ref="DW35:EC35"/>
    <mergeCell ref="CD35:CQ35"/>
    <mergeCell ref="CR35:CY35"/>
    <mergeCell ref="CZ35:DC35"/>
    <mergeCell ref="DD35:DK35"/>
    <mergeCell ref="DL35:DV35"/>
    <mergeCell ref="Z35:AC35"/>
    <mergeCell ref="AD35:AK35"/>
    <mergeCell ref="AL35:AO35"/>
    <mergeCell ref="AQ35:BF35"/>
    <mergeCell ref="CD34:CQ34"/>
    <mergeCell ref="CR34:CY34"/>
    <mergeCell ref="BG35:CB35"/>
    <mergeCell ref="CZ34:DC34"/>
    <mergeCell ref="DD34:DK34"/>
    <mergeCell ref="DW34:EC34"/>
    <mergeCell ref="CR33:CY33"/>
    <mergeCell ref="CZ33:DC33"/>
    <mergeCell ref="DD33:DK33"/>
    <mergeCell ref="DL33:DV33"/>
    <mergeCell ref="DW33:EC33"/>
    <mergeCell ref="B34:Q34"/>
    <mergeCell ref="R34:Y34"/>
    <mergeCell ref="Z34:AC34"/>
    <mergeCell ref="AD34:AK34"/>
    <mergeCell ref="AL34:AO34"/>
    <mergeCell ref="AX33:BF33"/>
    <mergeCell ref="BG33:BL33"/>
    <mergeCell ref="BM33:BQ33"/>
    <mergeCell ref="BR33:BW33"/>
    <mergeCell ref="BX33:CB33"/>
    <mergeCell ref="CD33:CQ33"/>
    <mergeCell ref="B33:Q33"/>
    <mergeCell ref="R33:Y33"/>
    <mergeCell ref="Z33:AC33"/>
    <mergeCell ref="AD33:AK33"/>
    <mergeCell ref="AL33:AO33"/>
    <mergeCell ref="DL34:DV34"/>
    <mergeCell ref="B30:Q30"/>
    <mergeCell ref="R30:Y30"/>
    <mergeCell ref="Z30:AC30"/>
    <mergeCell ref="AD30:AK30"/>
    <mergeCell ref="AL30:AO30"/>
    <mergeCell ref="CR32:CY32"/>
    <mergeCell ref="CZ32:DC32"/>
    <mergeCell ref="DD32:DK32"/>
    <mergeCell ref="DL32:DV32"/>
    <mergeCell ref="BX32:CB32"/>
    <mergeCell ref="CF32:CQ32"/>
    <mergeCell ref="AX31:BF31"/>
    <mergeCell ref="BG31:BL31"/>
    <mergeCell ref="BM31:BQ31"/>
    <mergeCell ref="BR31:BW31"/>
    <mergeCell ref="CR31:CY31"/>
    <mergeCell ref="AX32:BF32"/>
    <mergeCell ref="BG32:BL32"/>
    <mergeCell ref="BM32:BQ32"/>
    <mergeCell ref="BR32:BW32"/>
    <mergeCell ref="B31:Q31"/>
    <mergeCell ref="R31:Y31"/>
    <mergeCell ref="Z31:AC31"/>
    <mergeCell ref="CZ31:DC31"/>
    <mergeCell ref="DD31:DK31"/>
    <mergeCell ref="DL31:DV31"/>
    <mergeCell ref="DW31:EC31"/>
    <mergeCell ref="BX31:CB31"/>
    <mergeCell ref="CF31:CQ31"/>
    <mergeCell ref="AD31:AK31"/>
    <mergeCell ref="AL31:AO31"/>
    <mergeCell ref="AP31:AS33"/>
    <mergeCell ref="AT31:AT33"/>
    <mergeCell ref="B32:Q32"/>
    <mergeCell ref="R32:Y32"/>
    <mergeCell ref="Z32:AC32"/>
    <mergeCell ref="AD32:AK32"/>
    <mergeCell ref="AL32:AO32"/>
    <mergeCell ref="DW32:EC32"/>
    <mergeCell ref="BR30:CB30"/>
    <mergeCell ref="CF30:CQ30"/>
    <mergeCell ref="CR30:CY30"/>
    <mergeCell ref="CZ30:DC30"/>
    <mergeCell ref="DD30:DK30"/>
    <mergeCell ref="DL30:DV30"/>
    <mergeCell ref="DD29:DK29"/>
    <mergeCell ref="DL29:DV29"/>
    <mergeCell ref="DW30:EC30"/>
    <mergeCell ref="CZ28:DC28"/>
    <mergeCell ref="B28:Q28"/>
    <mergeCell ref="R28:Y28"/>
    <mergeCell ref="Z28:AC28"/>
    <mergeCell ref="AD28:AK28"/>
    <mergeCell ref="AL28:AO28"/>
    <mergeCell ref="AP28:BF28"/>
    <mergeCell ref="CF29:CQ29"/>
    <mergeCell ref="CR29:CY29"/>
    <mergeCell ref="CZ29:DC29"/>
    <mergeCell ref="B29:Q29"/>
    <mergeCell ref="R29:Y29"/>
    <mergeCell ref="Z29:AC29"/>
    <mergeCell ref="AD29:AK29"/>
    <mergeCell ref="AL29:AO29"/>
    <mergeCell ref="AP29:BF29"/>
    <mergeCell ref="BG29:BN29"/>
    <mergeCell ref="BG28:BN28"/>
    <mergeCell ref="BO28:BR28"/>
    <mergeCell ref="DW29:EC29"/>
    <mergeCell ref="CD29:CE32"/>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AP30:BF30"/>
    <mergeCell ref="BG30:BQ30"/>
    <mergeCell ref="BO29:BR29"/>
    <mergeCell ref="BS29:CB29"/>
    <mergeCell ref="DW28:EC28"/>
    <mergeCell ref="BS28:CB28"/>
    <mergeCell ref="CD28:CQ28"/>
    <mergeCell ref="CR28:CY28"/>
    <mergeCell ref="DL25:DV25"/>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DL26:DV26"/>
    <mergeCell ref="B26:Q26"/>
    <mergeCell ref="BO25:BR25"/>
    <mergeCell ref="CD25:CQ25"/>
    <mergeCell ref="CR25:CY25"/>
    <mergeCell ref="CZ25:DC25"/>
    <mergeCell ref="DD25:DK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W25:EC25"/>
    <mergeCell ref="BS25:CB25"/>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CD21:CQ21"/>
    <mergeCell ref="CR21:CY21"/>
    <mergeCell ref="CZ21:DC21"/>
    <mergeCell ref="DD21:DP21"/>
    <mergeCell ref="CD23:CQ23"/>
    <mergeCell ref="CR23:CY23"/>
    <mergeCell ref="CZ23:DC23"/>
    <mergeCell ref="DD23:DK23"/>
    <mergeCell ref="DL23:DV23"/>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18:CQ18"/>
    <mergeCell ref="CR18:CY18"/>
    <mergeCell ref="CZ18:DC18"/>
    <mergeCell ref="DD18:DP18"/>
    <mergeCell ref="CD19:CQ19"/>
    <mergeCell ref="CR19:CY19"/>
    <mergeCell ref="CZ19:DC19"/>
    <mergeCell ref="DD19:DP19"/>
    <mergeCell ref="DQ19:EC19"/>
    <mergeCell ref="B19:Q19"/>
    <mergeCell ref="R19:Y19"/>
    <mergeCell ref="Z19:AC19"/>
    <mergeCell ref="AD19:AK19"/>
    <mergeCell ref="AL19:AO19"/>
    <mergeCell ref="AP19:BF19"/>
    <mergeCell ref="BG19:BN19"/>
    <mergeCell ref="BO19:BR19"/>
    <mergeCell ref="BS19:CB19"/>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CD15:CQ15"/>
    <mergeCell ref="CR15:CY15"/>
    <mergeCell ref="CZ15:DC15"/>
    <mergeCell ref="DD15:DP15"/>
    <mergeCell ref="CD16:CQ16"/>
    <mergeCell ref="CR16:CY16"/>
    <mergeCell ref="CZ16:DC16"/>
    <mergeCell ref="DD16:DP16"/>
    <mergeCell ref="DQ16:EC16"/>
    <mergeCell ref="B16:Q16"/>
    <mergeCell ref="R16:Y16"/>
    <mergeCell ref="Z16:AC16"/>
    <mergeCell ref="AD16:AK16"/>
    <mergeCell ref="AL16:AO16"/>
    <mergeCell ref="AP16:BF16"/>
    <mergeCell ref="BG16:BN16"/>
    <mergeCell ref="BO16:BR16"/>
    <mergeCell ref="BS16:CB16"/>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CD12:CQ12"/>
    <mergeCell ref="CR12:CY12"/>
    <mergeCell ref="CZ12:DC12"/>
    <mergeCell ref="DD12:DP12"/>
    <mergeCell ref="CD13:CQ13"/>
    <mergeCell ref="CR13:CY13"/>
    <mergeCell ref="CZ13:DC13"/>
    <mergeCell ref="DD13:DP13"/>
    <mergeCell ref="DQ13:EC13"/>
    <mergeCell ref="B13:Q13"/>
    <mergeCell ref="R13:Y13"/>
    <mergeCell ref="Z13:AC13"/>
    <mergeCell ref="AD13:AK13"/>
    <mergeCell ref="AL13:AO13"/>
    <mergeCell ref="AP13:BF13"/>
    <mergeCell ref="BG13:BN13"/>
    <mergeCell ref="BO13:BR13"/>
    <mergeCell ref="BS13:CB13"/>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CD9:CQ9"/>
    <mergeCell ref="CR9:CY9"/>
    <mergeCell ref="CZ9:DC9"/>
    <mergeCell ref="DD9:DP9"/>
    <mergeCell ref="CD10:CQ10"/>
    <mergeCell ref="CR10:CY10"/>
    <mergeCell ref="CZ10:DC10"/>
    <mergeCell ref="DD10:DP10"/>
    <mergeCell ref="DQ10:EC10"/>
    <mergeCell ref="B10:Q10"/>
    <mergeCell ref="R10:Y10"/>
    <mergeCell ref="Z10:AC10"/>
    <mergeCell ref="AD10:AK10"/>
    <mergeCell ref="AL10:AO10"/>
    <mergeCell ref="AP10:BF10"/>
    <mergeCell ref="BG10:BN10"/>
    <mergeCell ref="BO10:BR10"/>
    <mergeCell ref="BS10:CB10"/>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CD6:CQ6"/>
    <mergeCell ref="CR6:CY6"/>
    <mergeCell ref="CZ6:DC6"/>
    <mergeCell ref="DD6:DP6"/>
    <mergeCell ref="CD7:CQ7"/>
    <mergeCell ref="CR7:CY7"/>
    <mergeCell ref="CZ7:DC7"/>
    <mergeCell ref="DD7:DP7"/>
    <mergeCell ref="DQ7:EC7"/>
    <mergeCell ref="B7:Q7"/>
    <mergeCell ref="R7:Y7"/>
    <mergeCell ref="Z7:AC7"/>
    <mergeCell ref="AD7:AK7"/>
    <mergeCell ref="AL7:AO7"/>
    <mergeCell ref="AP7:BF7"/>
    <mergeCell ref="BG7:BN7"/>
    <mergeCell ref="BO7:BR7"/>
    <mergeCell ref="BS7:CB7"/>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s>
  <phoneticPr fontId="2"/>
  <printOptions horizontalCentered="1"/>
  <pageMargins left="0" right="0" top="0.39370078740157483" bottom="0.39370078740157483" header="0.19685039370078741" footer="0.19685039370078741"/>
  <pageSetup paperSize="9" scale="67"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6"/>
  <sheetViews>
    <sheetView zoomScale="85" zoomScaleNormal="85" zoomScaleSheetLayoutView="70" workbookViewId="0"/>
  </sheetViews>
  <sheetFormatPr defaultColWidth="0" defaultRowHeight="13.5" zeroHeight="1"/>
  <cols>
    <col min="1" max="130" width="2.75" style="288" customWidth="1"/>
    <col min="131" max="131" width="1.625" style="288" customWidth="1"/>
    <col min="132" max="16384" width="9" style="288" hidden="1"/>
  </cols>
  <sheetData>
    <row r="1" spans="1:131" s="246" customFormat="1" ht="11.25" customHeight="1" thickBot="1">
      <c r="A1" s="241"/>
      <c r="B1" s="241"/>
      <c r="C1" s="241"/>
      <c r="D1" s="241"/>
      <c r="E1" s="241"/>
      <c r="F1" s="241"/>
      <c r="G1" s="241"/>
      <c r="H1" s="241"/>
      <c r="I1" s="241"/>
      <c r="J1" s="241"/>
      <c r="K1" s="241"/>
      <c r="L1" s="241"/>
      <c r="M1" s="241"/>
      <c r="N1" s="242"/>
      <c r="O1" s="242"/>
      <c r="P1" s="242"/>
      <c r="Q1" s="242"/>
      <c r="R1" s="242"/>
      <c r="S1" s="242"/>
      <c r="T1" s="242"/>
      <c r="U1" s="242"/>
      <c r="V1" s="242"/>
      <c r="W1" s="242"/>
      <c r="X1" s="242"/>
      <c r="Y1" s="242"/>
      <c r="Z1" s="242"/>
      <c r="AA1" s="242"/>
      <c r="AB1" s="242"/>
      <c r="AC1" s="242"/>
      <c r="AD1" s="242"/>
      <c r="AE1" s="242"/>
      <c r="AF1" s="242"/>
      <c r="AG1" s="242"/>
      <c r="AH1" s="242"/>
      <c r="AI1" s="242"/>
      <c r="AJ1" s="242"/>
      <c r="AK1" s="242"/>
      <c r="AL1" s="242"/>
      <c r="AM1" s="242"/>
      <c r="AN1" s="242"/>
      <c r="AO1" s="242"/>
      <c r="AP1" s="242"/>
      <c r="AQ1" s="242"/>
      <c r="AR1" s="242"/>
      <c r="AS1" s="242"/>
      <c r="AT1" s="242"/>
      <c r="AU1" s="242"/>
      <c r="AV1" s="242"/>
      <c r="AW1" s="242"/>
      <c r="AX1" s="242"/>
      <c r="AY1" s="242"/>
      <c r="AZ1" s="242"/>
      <c r="BA1" s="242"/>
      <c r="BB1" s="242"/>
      <c r="BC1" s="242"/>
      <c r="BD1" s="242"/>
      <c r="BE1" s="242"/>
      <c r="BF1" s="242"/>
      <c r="BG1" s="242"/>
      <c r="BH1" s="242"/>
      <c r="BI1" s="242"/>
      <c r="BJ1" s="242"/>
      <c r="BK1" s="242"/>
      <c r="BL1" s="242"/>
      <c r="BM1" s="242"/>
      <c r="BN1" s="242"/>
      <c r="BO1" s="242"/>
      <c r="BP1" s="242"/>
      <c r="BQ1" s="242"/>
      <c r="BR1" s="242"/>
      <c r="BS1" s="242"/>
      <c r="BT1" s="242"/>
      <c r="BU1" s="242"/>
      <c r="BV1" s="242"/>
      <c r="BW1" s="242"/>
      <c r="BX1" s="242"/>
      <c r="BY1" s="242"/>
      <c r="BZ1" s="242"/>
      <c r="CA1" s="242"/>
      <c r="CB1" s="242"/>
      <c r="CC1" s="242"/>
      <c r="CD1" s="242"/>
      <c r="CE1" s="242"/>
      <c r="CF1" s="242"/>
      <c r="CG1" s="242"/>
      <c r="CH1" s="242"/>
      <c r="CI1" s="242"/>
      <c r="CJ1" s="242"/>
      <c r="CK1" s="242"/>
      <c r="CL1" s="242"/>
      <c r="CM1" s="242"/>
      <c r="CN1" s="242"/>
      <c r="CO1" s="242"/>
      <c r="CP1" s="242"/>
      <c r="CQ1" s="242"/>
      <c r="CR1" s="242"/>
      <c r="CS1" s="242"/>
      <c r="CT1" s="242"/>
      <c r="CU1" s="242"/>
      <c r="CV1" s="242"/>
      <c r="CW1" s="242"/>
      <c r="CX1" s="242"/>
      <c r="CY1" s="242"/>
      <c r="CZ1" s="242"/>
      <c r="DA1" s="242"/>
      <c r="DB1" s="242"/>
      <c r="DC1" s="242"/>
      <c r="DD1" s="242"/>
      <c r="DE1" s="242"/>
      <c r="DF1" s="242"/>
      <c r="DG1" s="242"/>
      <c r="DH1" s="242"/>
      <c r="DI1" s="242"/>
      <c r="DJ1" s="242"/>
      <c r="DK1" s="242"/>
      <c r="DL1" s="242"/>
      <c r="DM1" s="242"/>
      <c r="DN1" s="242"/>
      <c r="DO1" s="242"/>
      <c r="DP1" s="243"/>
      <c r="DQ1" s="244"/>
      <c r="DR1" s="244"/>
      <c r="DS1" s="244"/>
      <c r="DT1" s="244"/>
      <c r="DU1" s="244"/>
      <c r="DV1" s="244"/>
      <c r="DW1" s="244"/>
      <c r="DX1" s="244"/>
      <c r="DY1" s="244"/>
      <c r="DZ1" s="244"/>
      <c r="EA1" s="245"/>
    </row>
    <row r="2" spans="1:131" s="250" customFormat="1" ht="26.25" customHeight="1" thickBot="1">
      <c r="A2" s="247" t="s">
        <v>369</v>
      </c>
      <c r="B2" s="248"/>
      <c r="C2" s="248"/>
      <c r="D2" s="248"/>
      <c r="E2" s="248"/>
      <c r="F2" s="248"/>
      <c r="G2" s="248"/>
      <c r="H2" s="248"/>
      <c r="I2" s="248"/>
      <c r="J2" s="248"/>
      <c r="K2" s="248"/>
      <c r="L2" s="248"/>
      <c r="M2" s="248"/>
      <c r="N2" s="248"/>
      <c r="O2" s="248"/>
      <c r="P2" s="248"/>
      <c r="Q2" s="248"/>
      <c r="R2" s="248"/>
      <c r="S2" s="248"/>
      <c r="T2" s="248"/>
      <c r="U2" s="248"/>
      <c r="V2" s="248"/>
      <c r="W2" s="248"/>
      <c r="X2" s="248"/>
      <c r="Y2" s="248"/>
      <c r="Z2" s="248"/>
      <c r="AA2" s="248"/>
      <c r="AB2" s="248"/>
      <c r="AC2" s="248"/>
      <c r="AD2" s="248"/>
      <c r="AE2" s="248"/>
      <c r="AF2" s="248"/>
      <c r="AG2" s="248"/>
      <c r="AH2" s="248"/>
      <c r="AI2" s="248"/>
      <c r="AJ2" s="248"/>
      <c r="AK2" s="248"/>
      <c r="AL2" s="248"/>
      <c r="AM2" s="248"/>
      <c r="AN2" s="248"/>
      <c r="AO2" s="248"/>
      <c r="AP2" s="248"/>
      <c r="AQ2" s="248"/>
      <c r="AR2" s="248"/>
      <c r="AS2" s="248"/>
      <c r="AT2" s="248"/>
      <c r="AU2" s="248"/>
      <c r="AV2" s="248"/>
      <c r="AW2" s="248"/>
      <c r="AX2" s="248"/>
      <c r="AY2" s="248"/>
      <c r="AZ2" s="248"/>
      <c r="BA2" s="248"/>
      <c r="BB2" s="248"/>
      <c r="BC2" s="248"/>
      <c r="BD2" s="248"/>
      <c r="BE2" s="248"/>
      <c r="BF2" s="248"/>
      <c r="BG2" s="248"/>
      <c r="BH2" s="248"/>
      <c r="BI2" s="248"/>
      <c r="BJ2" s="248"/>
      <c r="BK2" s="248"/>
      <c r="BL2" s="248"/>
      <c r="BM2" s="248"/>
      <c r="BN2" s="248"/>
      <c r="BO2" s="248"/>
      <c r="BP2" s="248"/>
      <c r="BQ2" s="248"/>
      <c r="BR2" s="248"/>
      <c r="BS2" s="248"/>
      <c r="BT2" s="248"/>
      <c r="BU2" s="248"/>
      <c r="BV2" s="248"/>
      <c r="BW2" s="248"/>
      <c r="BX2" s="248"/>
      <c r="BY2" s="248"/>
      <c r="BZ2" s="248"/>
      <c r="CA2" s="248"/>
      <c r="CB2" s="248"/>
      <c r="CC2" s="248"/>
      <c r="CD2" s="248"/>
      <c r="CE2" s="248"/>
      <c r="CF2" s="248"/>
      <c r="CG2" s="248"/>
      <c r="CH2" s="248"/>
      <c r="CI2" s="248"/>
      <c r="CJ2" s="248"/>
      <c r="CK2" s="248"/>
      <c r="CL2" s="248"/>
      <c r="CM2" s="248"/>
      <c r="CN2" s="248"/>
      <c r="CO2" s="248"/>
      <c r="CP2" s="248"/>
      <c r="CQ2" s="248"/>
      <c r="CR2" s="248"/>
      <c r="CS2" s="248"/>
      <c r="CT2" s="248"/>
      <c r="CU2" s="248"/>
      <c r="CV2" s="248"/>
      <c r="CW2" s="248"/>
      <c r="CX2" s="248"/>
      <c r="CY2" s="248"/>
      <c r="CZ2" s="248"/>
      <c r="DA2" s="248"/>
      <c r="DB2" s="248"/>
      <c r="DC2" s="248"/>
      <c r="DD2" s="248"/>
      <c r="DE2" s="248"/>
      <c r="DF2" s="248"/>
      <c r="DG2" s="248"/>
      <c r="DH2" s="248"/>
      <c r="DI2" s="248"/>
      <c r="DJ2" s="828" t="s">
        <v>370</v>
      </c>
      <c r="DK2" s="829"/>
      <c r="DL2" s="829"/>
      <c r="DM2" s="829"/>
      <c r="DN2" s="829"/>
      <c r="DO2" s="830"/>
      <c r="DP2" s="248"/>
      <c r="DQ2" s="828" t="s">
        <v>371</v>
      </c>
      <c r="DR2" s="829"/>
      <c r="DS2" s="829"/>
      <c r="DT2" s="829"/>
      <c r="DU2" s="829"/>
      <c r="DV2" s="829"/>
      <c r="DW2" s="829"/>
      <c r="DX2" s="829"/>
      <c r="DY2" s="829"/>
      <c r="DZ2" s="830"/>
      <c r="EA2" s="249"/>
    </row>
    <row r="3" spans="1:131" s="246" customFormat="1" ht="11.25" customHeight="1">
      <c r="A3" s="242"/>
      <c r="B3" s="242"/>
      <c r="C3" s="242"/>
      <c r="D3" s="242"/>
      <c r="E3" s="242"/>
      <c r="F3" s="242"/>
      <c r="G3" s="242"/>
      <c r="H3" s="242"/>
      <c r="I3" s="242"/>
      <c r="J3" s="242"/>
      <c r="K3" s="242"/>
      <c r="L3" s="242"/>
      <c r="M3" s="242"/>
      <c r="N3" s="242"/>
      <c r="O3" s="242"/>
      <c r="P3" s="242"/>
      <c r="Q3" s="242"/>
      <c r="R3" s="242"/>
      <c r="S3" s="242"/>
      <c r="T3" s="242"/>
      <c r="U3" s="242"/>
      <c r="V3" s="242"/>
      <c r="W3" s="242"/>
      <c r="X3" s="242"/>
      <c r="Y3" s="242"/>
      <c r="Z3" s="242"/>
      <c r="AA3" s="242"/>
      <c r="AB3" s="242"/>
      <c r="AC3" s="242"/>
      <c r="AD3" s="242"/>
      <c r="AE3" s="242"/>
      <c r="AF3" s="242"/>
      <c r="AG3" s="242"/>
      <c r="AH3" s="242"/>
      <c r="AI3" s="242"/>
      <c r="AJ3" s="242"/>
      <c r="AK3" s="242"/>
      <c r="AL3" s="242"/>
      <c r="AM3" s="242"/>
      <c r="AN3" s="242"/>
      <c r="AO3" s="242"/>
      <c r="AP3" s="242"/>
      <c r="AQ3" s="242"/>
      <c r="AR3" s="242"/>
      <c r="AS3" s="242"/>
      <c r="AT3" s="242"/>
      <c r="AU3" s="242"/>
      <c r="AV3" s="242"/>
      <c r="AW3" s="242"/>
      <c r="AX3" s="242"/>
      <c r="AY3" s="242"/>
      <c r="AZ3" s="242"/>
      <c r="BA3" s="242"/>
      <c r="BB3" s="242"/>
      <c r="BC3" s="242"/>
      <c r="BD3" s="242"/>
      <c r="BE3" s="242"/>
      <c r="BF3" s="242"/>
      <c r="BG3" s="242"/>
      <c r="BH3" s="242"/>
      <c r="BI3" s="242"/>
      <c r="BJ3" s="242"/>
      <c r="BK3" s="242"/>
      <c r="BL3" s="242"/>
      <c r="BM3" s="242"/>
      <c r="BN3" s="242"/>
      <c r="BO3" s="242"/>
      <c r="BP3" s="242"/>
      <c r="BQ3" s="242"/>
      <c r="BR3" s="242"/>
      <c r="BS3" s="242"/>
      <c r="BT3" s="242"/>
      <c r="BU3" s="242"/>
      <c r="BV3" s="242"/>
      <c r="BW3" s="242"/>
      <c r="BX3" s="242"/>
      <c r="BY3" s="242"/>
      <c r="BZ3" s="242"/>
      <c r="CA3" s="242"/>
      <c r="CB3" s="242"/>
      <c r="CC3" s="242"/>
      <c r="CD3" s="242"/>
      <c r="CE3" s="242"/>
      <c r="CF3" s="242"/>
      <c r="CG3" s="242"/>
      <c r="CH3" s="242"/>
      <c r="CI3" s="242"/>
      <c r="CJ3" s="242"/>
      <c r="CK3" s="242"/>
      <c r="CL3" s="242"/>
      <c r="CM3" s="242"/>
      <c r="CN3" s="242"/>
      <c r="CO3" s="242"/>
      <c r="CP3" s="242"/>
      <c r="CQ3" s="242"/>
      <c r="CR3" s="242"/>
      <c r="CS3" s="242"/>
      <c r="CT3" s="242"/>
      <c r="CU3" s="242"/>
      <c r="CV3" s="242"/>
      <c r="CW3" s="242"/>
      <c r="CX3" s="242"/>
      <c r="CY3" s="242"/>
      <c r="CZ3" s="242"/>
      <c r="DA3" s="242"/>
      <c r="DB3" s="242"/>
      <c r="DC3" s="242"/>
      <c r="DD3" s="242"/>
      <c r="DE3" s="242"/>
      <c r="DF3" s="242"/>
      <c r="DG3" s="242"/>
      <c r="DH3" s="242"/>
      <c r="DI3" s="242"/>
      <c r="DJ3" s="242"/>
      <c r="DK3" s="242"/>
      <c r="DL3" s="242"/>
      <c r="DM3" s="242"/>
      <c r="DN3" s="242"/>
      <c r="DO3" s="242"/>
      <c r="DP3" s="242"/>
      <c r="DQ3" s="242"/>
      <c r="DR3" s="242"/>
      <c r="DS3" s="242"/>
      <c r="DT3" s="242"/>
      <c r="DU3" s="242"/>
      <c r="DV3" s="242"/>
      <c r="DW3" s="242"/>
      <c r="DX3" s="242"/>
      <c r="DY3" s="242"/>
      <c r="DZ3" s="242"/>
      <c r="EA3" s="245"/>
    </row>
    <row r="4" spans="1:131" s="254" customFormat="1" ht="26.25" customHeight="1" thickBot="1">
      <c r="A4" s="831" t="s">
        <v>372</v>
      </c>
      <c r="B4" s="831"/>
      <c r="C4" s="831"/>
      <c r="D4" s="831"/>
      <c r="E4" s="831"/>
      <c r="F4" s="831"/>
      <c r="G4" s="831"/>
      <c r="H4" s="831"/>
      <c r="I4" s="831"/>
      <c r="J4" s="831"/>
      <c r="K4" s="831"/>
      <c r="L4" s="831"/>
      <c r="M4" s="831"/>
      <c r="N4" s="831"/>
      <c r="O4" s="831"/>
      <c r="P4" s="831"/>
      <c r="Q4" s="831"/>
      <c r="R4" s="831"/>
      <c r="S4" s="831"/>
      <c r="T4" s="831"/>
      <c r="U4" s="831"/>
      <c r="V4" s="831"/>
      <c r="W4" s="831"/>
      <c r="X4" s="831"/>
      <c r="Y4" s="831"/>
      <c r="Z4" s="831"/>
      <c r="AA4" s="831"/>
      <c r="AB4" s="831"/>
      <c r="AC4" s="831"/>
      <c r="AD4" s="831"/>
      <c r="AE4" s="831"/>
      <c r="AF4" s="831"/>
      <c r="AG4" s="831"/>
      <c r="AH4" s="831"/>
      <c r="AI4" s="831"/>
      <c r="AJ4" s="831"/>
      <c r="AK4" s="831"/>
      <c r="AL4" s="831"/>
      <c r="AM4" s="831"/>
      <c r="AN4" s="831"/>
      <c r="AO4" s="831"/>
      <c r="AP4" s="831"/>
      <c r="AQ4" s="831"/>
      <c r="AR4" s="831"/>
      <c r="AS4" s="831"/>
      <c r="AT4" s="831"/>
      <c r="AU4" s="831"/>
      <c r="AV4" s="831"/>
      <c r="AW4" s="831"/>
      <c r="AX4" s="831"/>
      <c r="AY4" s="831"/>
      <c r="AZ4" s="251"/>
      <c r="BA4" s="251"/>
      <c r="BB4" s="251"/>
      <c r="BC4" s="251"/>
      <c r="BD4" s="251"/>
      <c r="BE4" s="252"/>
      <c r="BF4" s="252"/>
      <c r="BG4" s="252"/>
      <c r="BH4" s="252"/>
      <c r="BI4" s="252"/>
      <c r="BJ4" s="252"/>
      <c r="BK4" s="252"/>
      <c r="BL4" s="252"/>
      <c r="BM4" s="252"/>
      <c r="BN4" s="252"/>
      <c r="BO4" s="252"/>
      <c r="BP4" s="252"/>
      <c r="BQ4" s="251" t="s">
        <v>373</v>
      </c>
      <c r="BR4" s="251"/>
      <c r="BS4" s="251"/>
      <c r="BT4" s="251"/>
      <c r="BU4" s="251"/>
      <c r="BV4" s="251"/>
      <c r="BW4" s="251"/>
      <c r="BX4" s="251"/>
      <c r="BY4" s="251"/>
      <c r="BZ4" s="251"/>
      <c r="CA4" s="251"/>
      <c r="CB4" s="251"/>
      <c r="CC4" s="251"/>
      <c r="CD4" s="251"/>
      <c r="CE4" s="251"/>
      <c r="CF4" s="251"/>
      <c r="CG4" s="251"/>
      <c r="CH4" s="251"/>
      <c r="CI4" s="251"/>
      <c r="CJ4" s="251"/>
      <c r="CK4" s="251"/>
      <c r="CL4" s="251"/>
      <c r="CM4" s="251"/>
      <c r="CN4" s="251"/>
      <c r="CO4" s="251"/>
      <c r="CP4" s="251"/>
      <c r="CQ4" s="251"/>
      <c r="CR4" s="251"/>
      <c r="CS4" s="251"/>
      <c r="CT4" s="251"/>
      <c r="CU4" s="251"/>
      <c r="CV4" s="251"/>
      <c r="CW4" s="251"/>
      <c r="CX4" s="251"/>
      <c r="CY4" s="251"/>
      <c r="CZ4" s="251"/>
      <c r="DA4" s="251"/>
      <c r="DB4" s="251"/>
      <c r="DC4" s="251"/>
      <c r="DD4" s="251"/>
      <c r="DE4" s="251"/>
      <c r="DF4" s="251"/>
      <c r="DG4" s="251"/>
      <c r="DH4" s="251"/>
      <c r="DI4" s="251"/>
      <c r="DJ4" s="251"/>
      <c r="DK4" s="251"/>
      <c r="DL4" s="251"/>
      <c r="DM4" s="251"/>
      <c r="DN4" s="251"/>
      <c r="DO4" s="251"/>
      <c r="DP4" s="251"/>
      <c r="DQ4" s="251"/>
      <c r="DR4" s="251"/>
      <c r="DS4" s="251"/>
      <c r="DT4" s="251"/>
      <c r="DU4" s="251"/>
      <c r="DV4" s="251"/>
      <c r="DW4" s="251"/>
      <c r="DX4" s="251"/>
      <c r="DY4" s="251"/>
      <c r="DZ4" s="251"/>
      <c r="EA4" s="253"/>
    </row>
    <row r="5" spans="1:131" s="254" customFormat="1" ht="26.25" customHeight="1">
      <c r="A5" s="822" t="s">
        <v>374</v>
      </c>
      <c r="B5" s="823"/>
      <c r="C5" s="823"/>
      <c r="D5" s="823"/>
      <c r="E5" s="823"/>
      <c r="F5" s="823"/>
      <c r="G5" s="823"/>
      <c r="H5" s="823"/>
      <c r="I5" s="823"/>
      <c r="J5" s="823"/>
      <c r="K5" s="823"/>
      <c r="L5" s="823"/>
      <c r="M5" s="823"/>
      <c r="N5" s="823"/>
      <c r="O5" s="823"/>
      <c r="P5" s="824"/>
      <c r="Q5" s="799" t="s">
        <v>375</v>
      </c>
      <c r="R5" s="800"/>
      <c r="S5" s="800"/>
      <c r="T5" s="800"/>
      <c r="U5" s="801"/>
      <c r="V5" s="799" t="s">
        <v>376</v>
      </c>
      <c r="W5" s="800"/>
      <c r="X5" s="800"/>
      <c r="Y5" s="800"/>
      <c r="Z5" s="801"/>
      <c r="AA5" s="799" t="s">
        <v>377</v>
      </c>
      <c r="AB5" s="800"/>
      <c r="AC5" s="800"/>
      <c r="AD5" s="800"/>
      <c r="AE5" s="800"/>
      <c r="AF5" s="832" t="s">
        <v>378</v>
      </c>
      <c r="AG5" s="800"/>
      <c r="AH5" s="800"/>
      <c r="AI5" s="800"/>
      <c r="AJ5" s="811"/>
      <c r="AK5" s="800" t="s">
        <v>379</v>
      </c>
      <c r="AL5" s="800"/>
      <c r="AM5" s="800"/>
      <c r="AN5" s="800"/>
      <c r="AO5" s="801"/>
      <c r="AP5" s="799" t="s">
        <v>380</v>
      </c>
      <c r="AQ5" s="800"/>
      <c r="AR5" s="800"/>
      <c r="AS5" s="800"/>
      <c r="AT5" s="801"/>
      <c r="AU5" s="799" t="s">
        <v>381</v>
      </c>
      <c r="AV5" s="800"/>
      <c r="AW5" s="800"/>
      <c r="AX5" s="800"/>
      <c r="AY5" s="811"/>
      <c r="AZ5" s="255"/>
      <c r="BA5" s="255"/>
      <c r="BB5" s="255"/>
      <c r="BC5" s="255"/>
      <c r="BD5" s="255"/>
      <c r="BE5" s="256"/>
      <c r="BF5" s="256"/>
      <c r="BG5" s="256"/>
      <c r="BH5" s="256"/>
      <c r="BI5" s="256"/>
      <c r="BJ5" s="256"/>
      <c r="BK5" s="256"/>
      <c r="BL5" s="256"/>
      <c r="BM5" s="256"/>
      <c r="BN5" s="256"/>
      <c r="BO5" s="256"/>
      <c r="BP5" s="256"/>
      <c r="BQ5" s="822" t="s">
        <v>382</v>
      </c>
      <c r="BR5" s="823"/>
      <c r="BS5" s="823"/>
      <c r="BT5" s="823"/>
      <c r="BU5" s="823"/>
      <c r="BV5" s="823"/>
      <c r="BW5" s="823"/>
      <c r="BX5" s="823"/>
      <c r="BY5" s="823"/>
      <c r="BZ5" s="823"/>
      <c r="CA5" s="823"/>
      <c r="CB5" s="823"/>
      <c r="CC5" s="823"/>
      <c r="CD5" s="823"/>
      <c r="CE5" s="823"/>
      <c r="CF5" s="823"/>
      <c r="CG5" s="824"/>
      <c r="CH5" s="799" t="s">
        <v>383</v>
      </c>
      <c r="CI5" s="800"/>
      <c r="CJ5" s="800"/>
      <c r="CK5" s="800"/>
      <c r="CL5" s="801"/>
      <c r="CM5" s="799" t="s">
        <v>384</v>
      </c>
      <c r="CN5" s="800"/>
      <c r="CO5" s="800"/>
      <c r="CP5" s="800"/>
      <c r="CQ5" s="801"/>
      <c r="CR5" s="799" t="s">
        <v>385</v>
      </c>
      <c r="CS5" s="800"/>
      <c r="CT5" s="800"/>
      <c r="CU5" s="800"/>
      <c r="CV5" s="801"/>
      <c r="CW5" s="799" t="s">
        <v>386</v>
      </c>
      <c r="CX5" s="800"/>
      <c r="CY5" s="800"/>
      <c r="CZ5" s="800"/>
      <c r="DA5" s="801"/>
      <c r="DB5" s="799" t="s">
        <v>387</v>
      </c>
      <c r="DC5" s="800"/>
      <c r="DD5" s="800"/>
      <c r="DE5" s="800"/>
      <c r="DF5" s="801"/>
      <c r="DG5" s="805" t="s">
        <v>388</v>
      </c>
      <c r="DH5" s="806"/>
      <c r="DI5" s="806"/>
      <c r="DJ5" s="806"/>
      <c r="DK5" s="807"/>
      <c r="DL5" s="805" t="s">
        <v>389</v>
      </c>
      <c r="DM5" s="806"/>
      <c r="DN5" s="806"/>
      <c r="DO5" s="806"/>
      <c r="DP5" s="807"/>
      <c r="DQ5" s="799" t="s">
        <v>390</v>
      </c>
      <c r="DR5" s="800"/>
      <c r="DS5" s="800"/>
      <c r="DT5" s="800"/>
      <c r="DU5" s="801"/>
      <c r="DV5" s="799" t="s">
        <v>381</v>
      </c>
      <c r="DW5" s="800"/>
      <c r="DX5" s="800"/>
      <c r="DY5" s="800"/>
      <c r="DZ5" s="811"/>
      <c r="EA5" s="253"/>
    </row>
    <row r="6" spans="1:131" s="254" customFormat="1" ht="26.25" customHeight="1" thickBot="1">
      <c r="A6" s="825"/>
      <c r="B6" s="826"/>
      <c r="C6" s="826"/>
      <c r="D6" s="826"/>
      <c r="E6" s="826"/>
      <c r="F6" s="826"/>
      <c r="G6" s="826"/>
      <c r="H6" s="826"/>
      <c r="I6" s="826"/>
      <c r="J6" s="826"/>
      <c r="K6" s="826"/>
      <c r="L6" s="826"/>
      <c r="M6" s="826"/>
      <c r="N6" s="826"/>
      <c r="O6" s="826"/>
      <c r="P6" s="827"/>
      <c r="Q6" s="802"/>
      <c r="R6" s="803"/>
      <c r="S6" s="803"/>
      <c r="T6" s="803"/>
      <c r="U6" s="804"/>
      <c r="V6" s="802"/>
      <c r="W6" s="803"/>
      <c r="X6" s="803"/>
      <c r="Y6" s="803"/>
      <c r="Z6" s="804"/>
      <c r="AA6" s="802"/>
      <c r="AB6" s="803"/>
      <c r="AC6" s="803"/>
      <c r="AD6" s="803"/>
      <c r="AE6" s="803"/>
      <c r="AF6" s="833"/>
      <c r="AG6" s="803"/>
      <c r="AH6" s="803"/>
      <c r="AI6" s="803"/>
      <c r="AJ6" s="812"/>
      <c r="AK6" s="803"/>
      <c r="AL6" s="803"/>
      <c r="AM6" s="803"/>
      <c r="AN6" s="803"/>
      <c r="AO6" s="804"/>
      <c r="AP6" s="802"/>
      <c r="AQ6" s="803"/>
      <c r="AR6" s="803"/>
      <c r="AS6" s="803"/>
      <c r="AT6" s="804"/>
      <c r="AU6" s="802"/>
      <c r="AV6" s="803"/>
      <c r="AW6" s="803"/>
      <c r="AX6" s="803"/>
      <c r="AY6" s="812"/>
      <c r="AZ6" s="251"/>
      <c r="BA6" s="251"/>
      <c r="BB6" s="251"/>
      <c r="BC6" s="251"/>
      <c r="BD6" s="251"/>
      <c r="BE6" s="252"/>
      <c r="BF6" s="252"/>
      <c r="BG6" s="252"/>
      <c r="BH6" s="252"/>
      <c r="BI6" s="252"/>
      <c r="BJ6" s="252"/>
      <c r="BK6" s="252"/>
      <c r="BL6" s="252"/>
      <c r="BM6" s="252"/>
      <c r="BN6" s="252"/>
      <c r="BO6" s="252"/>
      <c r="BP6" s="252"/>
      <c r="BQ6" s="825"/>
      <c r="BR6" s="826"/>
      <c r="BS6" s="826"/>
      <c r="BT6" s="826"/>
      <c r="BU6" s="826"/>
      <c r="BV6" s="826"/>
      <c r="BW6" s="826"/>
      <c r="BX6" s="826"/>
      <c r="BY6" s="826"/>
      <c r="BZ6" s="826"/>
      <c r="CA6" s="826"/>
      <c r="CB6" s="826"/>
      <c r="CC6" s="826"/>
      <c r="CD6" s="826"/>
      <c r="CE6" s="826"/>
      <c r="CF6" s="826"/>
      <c r="CG6" s="827"/>
      <c r="CH6" s="802"/>
      <c r="CI6" s="803"/>
      <c r="CJ6" s="803"/>
      <c r="CK6" s="803"/>
      <c r="CL6" s="804"/>
      <c r="CM6" s="802"/>
      <c r="CN6" s="803"/>
      <c r="CO6" s="803"/>
      <c r="CP6" s="803"/>
      <c r="CQ6" s="804"/>
      <c r="CR6" s="802"/>
      <c r="CS6" s="803"/>
      <c r="CT6" s="803"/>
      <c r="CU6" s="803"/>
      <c r="CV6" s="804"/>
      <c r="CW6" s="802"/>
      <c r="CX6" s="803"/>
      <c r="CY6" s="803"/>
      <c r="CZ6" s="803"/>
      <c r="DA6" s="804"/>
      <c r="DB6" s="802"/>
      <c r="DC6" s="803"/>
      <c r="DD6" s="803"/>
      <c r="DE6" s="803"/>
      <c r="DF6" s="804"/>
      <c r="DG6" s="808"/>
      <c r="DH6" s="809"/>
      <c r="DI6" s="809"/>
      <c r="DJ6" s="809"/>
      <c r="DK6" s="810"/>
      <c r="DL6" s="808"/>
      <c r="DM6" s="809"/>
      <c r="DN6" s="809"/>
      <c r="DO6" s="809"/>
      <c r="DP6" s="810"/>
      <c r="DQ6" s="802"/>
      <c r="DR6" s="803"/>
      <c r="DS6" s="803"/>
      <c r="DT6" s="803"/>
      <c r="DU6" s="804"/>
      <c r="DV6" s="802"/>
      <c r="DW6" s="803"/>
      <c r="DX6" s="803"/>
      <c r="DY6" s="803"/>
      <c r="DZ6" s="812"/>
      <c r="EA6" s="253"/>
    </row>
    <row r="7" spans="1:131" s="254" customFormat="1" ht="26.25" customHeight="1" thickTop="1">
      <c r="A7" s="257">
        <v>1</v>
      </c>
      <c r="B7" s="813" t="s">
        <v>391</v>
      </c>
      <c r="C7" s="814"/>
      <c r="D7" s="814"/>
      <c r="E7" s="814"/>
      <c r="F7" s="814"/>
      <c r="G7" s="814"/>
      <c r="H7" s="814"/>
      <c r="I7" s="814"/>
      <c r="J7" s="814"/>
      <c r="K7" s="814"/>
      <c r="L7" s="814"/>
      <c r="M7" s="814"/>
      <c r="N7" s="814"/>
      <c r="O7" s="814"/>
      <c r="P7" s="815"/>
      <c r="Q7" s="816">
        <v>5084</v>
      </c>
      <c r="R7" s="817"/>
      <c r="S7" s="817"/>
      <c r="T7" s="817"/>
      <c r="U7" s="817"/>
      <c r="V7" s="817">
        <v>4873</v>
      </c>
      <c r="W7" s="817"/>
      <c r="X7" s="817"/>
      <c r="Y7" s="817"/>
      <c r="Z7" s="817"/>
      <c r="AA7" s="817">
        <v>211</v>
      </c>
      <c r="AB7" s="817"/>
      <c r="AC7" s="817"/>
      <c r="AD7" s="817"/>
      <c r="AE7" s="818"/>
      <c r="AF7" s="819">
        <v>169</v>
      </c>
      <c r="AG7" s="820"/>
      <c r="AH7" s="820"/>
      <c r="AI7" s="820"/>
      <c r="AJ7" s="821"/>
      <c r="AK7" s="856">
        <v>210</v>
      </c>
      <c r="AL7" s="857"/>
      <c r="AM7" s="857"/>
      <c r="AN7" s="857"/>
      <c r="AO7" s="857"/>
      <c r="AP7" s="857">
        <v>6358</v>
      </c>
      <c r="AQ7" s="857"/>
      <c r="AR7" s="857"/>
      <c r="AS7" s="857"/>
      <c r="AT7" s="857"/>
      <c r="AU7" s="858"/>
      <c r="AV7" s="858"/>
      <c r="AW7" s="858"/>
      <c r="AX7" s="858"/>
      <c r="AY7" s="859"/>
      <c r="AZ7" s="251"/>
      <c r="BA7" s="251"/>
      <c r="BB7" s="251"/>
      <c r="BC7" s="251"/>
      <c r="BD7" s="251"/>
      <c r="BE7" s="252"/>
      <c r="BF7" s="252"/>
      <c r="BG7" s="252"/>
      <c r="BH7" s="252"/>
      <c r="BI7" s="252"/>
      <c r="BJ7" s="252"/>
      <c r="BK7" s="252"/>
      <c r="BL7" s="252"/>
      <c r="BM7" s="252"/>
      <c r="BN7" s="252"/>
      <c r="BO7" s="252"/>
      <c r="BP7" s="252"/>
      <c r="BQ7" s="258">
        <v>1</v>
      </c>
      <c r="BR7" s="259"/>
      <c r="BS7" s="860" t="s">
        <v>604</v>
      </c>
      <c r="BT7" s="861"/>
      <c r="BU7" s="861"/>
      <c r="BV7" s="861"/>
      <c r="BW7" s="861"/>
      <c r="BX7" s="861"/>
      <c r="BY7" s="861"/>
      <c r="BZ7" s="861"/>
      <c r="CA7" s="861"/>
      <c r="CB7" s="861"/>
      <c r="CC7" s="861"/>
      <c r="CD7" s="861"/>
      <c r="CE7" s="861"/>
      <c r="CF7" s="861"/>
      <c r="CG7" s="862"/>
      <c r="CH7" s="853">
        <v>2</v>
      </c>
      <c r="CI7" s="854"/>
      <c r="CJ7" s="854"/>
      <c r="CK7" s="854"/>
      <c r="CL7" s="855"/>
      <c r="CM7" s="853">
        <v>56</v>
      </c>
      <c r="CN7" s="854"/>
      <c r="CO7" s="854"/>
      <c r="CP7" s="854"/>
      <c r="CQ7" s="855"/>
      <c r="CR7" s="853">
        <v>58</v>
      </c>
      <c r="CS7" s="854"/>
      <c r="CT7" s="854"/>
      <c r="CU7" s="854"/>
      <c r="CV7" s="855"/>
      <c r="CW7" s="853">
        <v>1</v>
      </c>
      <c r="CX7" s="854"/>
      <c r="CY7" s="854"/>
      <c r="CZ7" s="854"/>
      <c r="DA7" s="855"/>
      <c r="DB7" s="853" t="s">
        <v>614</v>
      </c>
      <c r="DC7" s="854"/>
      <c r="DD7" s="854"/>
      <c r="DE7" s="854"/>
      <c r="DF7" s="855"/>
      <c r="DG7" s="853" t="s">
        <v>614</v>
      </c>
      <c r="DH7" s="854"/>
      <c r="DI7" s="854"/>
      <c r="DJ7" s="854"/>
      <c r="DK7" s="855"/>
      <c r="DL7" s="853" t="s">
        <v>614</v>
      </c>
      <c r="DM7" s="854"/>
      <c r="DN7" s="854"/>
      <c r="DO7" s="854"/>
      <c r="DP7" s="855"/>
      <c r="DQ7" s="853" t="s">
        <v>614</v>
      </c>
      <c r="DR7" s="854"/>
      <c r="DS7" s="854"/>
      <c r="DT7" s="854"/>
      <c r="DU7" s="855"/>
      <c r="DV7" s="834"/>
      <c r="DW7" s="835"/>
      <c r="DX7" s="835"/>
      <c r="DY7" s="835"/>
      <c r="DZ7" s="836"/>
      <c r="EA7" s="253"/>
    </row>
    <row r="8" spans="1:131" s="254" customFormat="1" ht="26.25" customHeight="1">
      <c r="A8" s="260">
        <v>2</v>
      </c>
      <c r="B8" s="837"/>
      <c r="C8" s="838"/>
      <c r="D8" s="838"/>
      <c r="E8" s="838"/>
      <c r="F8" s="838"/>
      <c r="G8" s="838"/>
      <c r="H8" s="838"/>
      <c r="I8" s="838"/>
      <c r="J8" s="838"/>
      <c r="K8" s="838"/>
      <c r="L8" s="838"/>
      <c r="M8" s="838"/>
      <c r="N8" s="838"/>
      <c r="O8" s="838"/>
      <c r="P8" s="839"/>
      <c r="Q8" s="840"/>
      <c r="R8" s="841"/>
      <c r="S8" s="841"/>
      <c r="T8" s="841"/>
      <c r="U8" s="841"/>
      <c r="V8" s="841"/>
      <c r="W8" s="841"/>
      <c r="X8" s="841"/>
      <c r="Y8" s="841"/>
      <c r="Z8" s="841"/>
      <c r="AA8" s="841"/>
      <c r="AB8" s="841"/>
      <c r="AC8" s="841"/>
      <c r="AD8" s="841"/>
      <c r="AE8" s="842"/>
      <c r="AF8" s="843"/>
      <c r="AG8" s="844"/>
      <c r="AH8" s="844"/>
      <c r="AI8" s="844"/>
      <c r="AJ8" s="845"/>
      <c r="AK8" s="846"/>
      <c r="AL8" s="847"/>
      <c r="AM8" s="847"/>
      <c r="AN8" s="847"/>
      <c r="AO8" s="847"/>
      <c r="AP8" s="847"/>
      <c r="AQ8" s="847"/>
      <c r="AR8" s="847"/>
      <c r="AS8" s="847"/>
      <c r="AT8" s="847"/>
      <c r="AU8" s="848"/>
      <c r="AV8" s="848"/>
      <c r="AW8" s="848"/>
      <c r="AX8" s="848"/>
      <c r="AY8" s="849"/>
      <c r="AZ8" s="251"/>
      <c r="BA8" s="251"/>
      <c r="BB8" s="251"/>
      <c r="BC8" s="251"/>
      <c r="BD8" s="251"/>
      <c r="BE8" s="252"/>
      <c r="BF8" s="252"/>
      <c r="BG8" s="252"/>
      <c r="BH8" s="252"/>
      <c r="BI8" s="252"/>
      <c r="BJ8" s="252"/>
      <c r="BK8" s="252"/>
      <c r="BL8" s="252"/>
      <c r="BM8" s="252"/>
      <c r="BN8" s="252"/>
      <c r="BO8" s="252"/>
      <c r="BP8" s="252"/>
      <c r="BQ8" s="261">
        <v>2</v>
      </c>
      <c r="BR8" s="262"/>
      <c r="BS8" s="850" t="s">
        <v>605</v>
      </c>
      <c r="BT8" s="851"/>
      <c r="BU8" s="851"/>
      <c r="BV8" s="851"/>
      <c r="BW8" s="851"/>
      <c r="BX8" s="851"/>
      <c r="BY8" s="851"/>
      <c r="BZ8" s="851"/>
      <c r="CA8" s="851"/>
      <c r="CB8" s="851"/>
      <c r="CC8" s="851"/>
      <c r="CD8" s="851"/>
      <c r="CE8" s="851"/>
      <c r="CF8" s="851"/>
      <c r="CG8" s="852"/>
      <c r="CH8" s="863">
        <v>5</v>
      </c>
      <c r="CI8" s="864"/>
      <c r="CJ8" s="864"/>
      <c r="CK8" s="864"/>
      <c r="CL8" s="865"/>
      <c r="CM8" s="863">
        <v>166</v>
      </c>
      <c r="CN8" s="864"/>
      <c r="CO8" s="864"/>
      <c r="CP8" s="864"/>
      <c r="CQ8" s="865"/>
      <c r="CR8" s="863">
        <v>13</v>
      </c>
      <c r="CS8" s="864"/>
      <c r="CT8" s="864"/>
      <c r="CU8" s="864"/>
      <c r="CV8" s="865"/>
      <c r="CW8" s="863">
        <v>7</v>
      </c>
      <c r="CX8" s="864"/>
      <c r="CY8" s="864"/>
      <c r="CZ8" s="864"/>
      <c r="DA8" s="865"/>
      <c r="DB8" s="863" t="s">
        <v>614</v>
      </c>
      <c r="DC8" s="864"/>
      <c r="DD8" s="864"/>
      <c r="DE8" s="864"/>
      <c r="DF8" s="865"/>
      <c r="DG8" s="863" t="s">
        <v>614</v>
      </c>
      <c r="DH8" s="864"/>
      <c r="DI8" s="864"/>
      <c r="DJ8" s="864"/>
      <c r="DK8" s="865"/>
      <c r="DL8" s="863" t="s">
        <v>614</v>
      </c>
      <c r="DM8" s="864"/>
      <c r="DN8" s="864"/>
      <c r="DO8" s="864"/>
      <c r="DP8" s="865"/>
      <c r="DQ8" s="863" t="s">
        <v>614</v>
      </c>
      <c r="DR8" s="864"/>
      <c r="DS8" s="864"/>
      <c r="DT8" s="864"/>
      <c r="DU8" s="865"/>
      <c r="DV8" s="866"/>
      <c r="DW8" s="867"/>
      <c r="DX8" s="867"/>
      <c r="DY8" s="867"/>
      <c r="DZ8" s="868"/>
      <c r="EA8" s="253"/>
    </row>
    <row r="9" spans="1:131" s="254" customFormat="1" ht="26.25" customHeight="1">
      <c r="A9" s="260">
        <v>3</v>
      </c>
      <c r="B9" s="837"/>
      <c r="C9" s="838"/>
      <c r="D9" s="838"/>
      <c r="E9" s="838"/>
      <c r="F9" s="838"/>
      <c r="G9" s="838"/>
      <c r="H9" s="838"/>
      <c r="I9" s="838"/>
      <c r="J9" s="838"/>
      <c r="K9" s="838"/>
      <c r="L9" s="838"/>
      <c r="M9" s="838"/>
      <c r="N9" s="838"/>
      <c r="O9" s="838"/>
      <c r="P9" s="839"/>
      <c r="Q9" s="840"/>
      <c r="R9" s="841"/>
      <c r="S9" s="841"/>
      <c r="T9" s="841"/>
      <c r="U9" s="841"/>
      <c r="V9" s="841"/>
      <c r="W9" s="841"/>
      <c r="X9" s="841"/>
      <c r="Y9" s="841"/>
      <c r="Z9" s="841"/>
      <c r="AA9" s="841"/>
      <c r="AB9" s="841"/>
      <c r="AC9" s="841"/>
      <c r="AD9" s="841"/>
      <c r="AE9" s="842"/>
      <c r="AF9" s="843"/>
      <c r="AG9" s="844"/>
      <c r="AH9" s="844"/>
      <c r="AI9" s="844"/>
      <c r="AJ9" s="845"/>
      <c r="AK9" s="846"/>
      <c r="AL9" s="847"/>
      <c r="AM9" s="847"/>
      <c r="AN9" s="847"/>
      <c r="AO9" s="847"/>
      <c r="AP9" s="847"/>
      <c r="AQ9" s="847"/>
      <c r="AR9" s="847"/>
      <c r="AS9" s="847"/>
      <c r="AT9" s="847"/>
      <c r="AU9" s="848"/>
      <c r="AV9" s="848"/>
      <c r="AW9" s="848"/>
      <c r="AX9" s="848"/>
      <c r="AY9" s="849"/>
      <c r="AZ9" s="251"/>
      <c r="BA9" s="251"/>
      <c r="BB9" s="251"/>
      <c r="BC9" s="251"/>
      <c r="BD9" s="251"/>
      <c r="BE9" s="252"/>
      <c r="BF9" s="252"/>
      <c r="BG9" s="252"/>
      <c r="BH9" s="252"/>
      <c r="BI9" s="252"/>
      <c r="BJ9" s="252"/>
      <c r="BK9" s="252"/>
      <c r="BL9" s="252"/>
      <c r="BM9" s="252"/>
      <c r="BN9" s="252"/>
      <c r="BO9" s="252"/>
      <c r="BP9" s="252"/>
      <c r="BQ9" s="261">
        <v>3</v>
      </c>
      <c r="BR9" s="262"/>
      <c r="BS9" s="850" t="s">
        <v>606</v>
      </c>
      <c r="BT9" s="851"/>
      <c r="BU9" s="851"/>
      <c r="BV9" s="851"/>
      <c r="BW9" s="851"/>
      <c r="BX9" s="851"/>
      <c r="BY9" s="851"/>
      <c r="BZ9" s="851"/>
      <c r="CA9" s="851"/>
      <c r="CB9" s="851"/>
      <c r="CC9" s="851"/>
      <c r="CD9" s="851"/>
      <c r="CE9" s="851"/>
      <c r="CF9" s="851"/>
      <c r="CG9" s="852"/>
      <c r="CH9" s="863">
        <v>7</v>
      </c>
      <c r="CI9" s="864"/>
      <c r="CJ9" s="864"/>
      <c r="CK9" s="864"/>
      <c r="CL9" s="865"/>
      <c r="CM9" s="863">
        <v>15</v>
      </c>
      <c r="CN9" s="864"/>
      <c r="CO9" s="864"/>
      <c r="CP9" s="864"/>
      <c r="CQ9" s="865"/>
      <c r="CR9" s="863">
        <v>10</v>
      </c>
      <c r="CS9" s="864"/>
      <c r="CT9" s="864"/>
      <c r="CU9" s="864"/>
      <c r="CV9" s="865"/>
      <c r="CW9" s="863">
        <v>0</v>
      </c>
      <c r="CX9" s="864"/>
      <c r="CY9" s="864"/>
      <c r="CZ9" s="864"/>
      <c r="DA9" s="865"/>
      <c r="DB9" s="863" t="s">
        <v>614</v>
      </c>
      <c r="DC9" s="864"/>
      <c r="DD9" s="864"/>
      <c r="DE9" s="864"/>
      <c r="DF9" s="865"/>
      <c r="DG9" s="863" t="s">
        <v>614</v>
      </c>
      <c r="DH9" s="864"/>
      <c r="DI9" s="864"/>
      <c r="DJ9" s="864"/>
      <c r="DK9" s="865"/>
      <c r="DL9" s="863" t="s">
        <v>614</v>
      </c>
      <c r="DM9" s="864"/>
      <c r="DN9" s="864"/>
      <c r="DO9" s="864"/>
      <c r="DP9" s="865"/>
      <c r="DQ9" s="863" t="s">
        <v>614</v>
      </c>
      <c r="DR9" s="864"/>
      <c r="DS9" s="864"/>
      <c r="DT9" s="864"/>
      <c r="DU9" s="865"/>
      <c r="DV9" s="866"/>
      <c r="DW9" s="867"/>
      <c r="DX9" s="867"/>
      <c r="DY9" s="867"/>
      <c r="DZ9" s="868"/>
      <c r="EA9" s="253"/>
    </row>
    <row r="10" spans="1:131" s="254" customFormat="1" ht="26.25" customHeight="1">
      <c r="A10" s="260">
        <v>4</v>
      </c>
      <c r="B10" s="837"/>
      <c r="C10" s="838"/>
      <c r="D10" s="838"/>
      <c r="E10" s="838"/>
      <c r="F10" s="838"/>
      <c r="G10" s="838"/>
      <c r="H10" s="838"/>
      <c r="I10" s="838"/>
      <c r="J10" s="838"/>
      <c r="K10" s="838"/>
      <c r="L10" s="838"/>
      <c r="M10" s="838"/>
      <c r="N10" s="838"/>
      <c r="O10" s="838"/>
      <c r="P10" s="839"/>
      <c r="Q10" s="840"/>
      <c r="R10" s="841"/>
      <c r="S10" s="841"/>
      <c r="T10" s="841"/>
      <c r="U10" s="841"/>
      <c r="V10" s="841"/>
      <c r="W10" s="841"/>
      <c r="X10" s="841"/>
      <c r="Y10" s="841"/>
      <c r="Z10" s="841"/>
      <c r="AA10" s="841"/>
      <c r="AB10" s="841"/>
      <c r="AC10" s="841"/>
      <c r="AD10" s="841"/>
      <c r="AE10" s="842"/>
      <c r="AF10" s="843"/>
      <c r="AG10" s="844"/>
      <c r="AH10" s="844"/>
      <c r="AI10" s="844"/>
      <c r="AJ10" s="845"/>
      <c r="AK10" s="846"/>
      <c r="AL10" s="847"/>
      <c r="AM10" s="847"/>
      <c r="AN10" s="847"/>
      <c r="AO10" s="847"/>
      <c r="AP10" s="847"/>
      <c r="AQ10" s="847"/>
      <c r="AR10" s="847"/>
      <c r="AS10" s="847"/>
      <c r="AT10" s="847"/>
      <c r="AU10" s="848"/>
      <c r="AV10" s="848"/>
      <c r="AW10" s="848"/>
      <c r="AX10" s="848"/>
      <c r="AY10" s="849"/>
      <c r="AZ10" s="251"/>
      <c r="BA10" s="251"/>
      <c r="BB10" s="251"/>
      <c r="BC10" s="251"/>
      <c r="BD10" s="251"/>
      <c r="BE10" s="252"/>
      <c r="BF10" s="252"/>
      <c r="BG10" s="252"/>
      <c r="BH10" s="252"/>
      <c r="BI10" s="252"/>
      <c r="BJ10" s="252"/>
      <c r="BK10" s="252"/>
      <c r="BL10" s="252"/>
      <c r="BM10" s="252"/>
      <c r="BN10" s="252"/>
      <c r="BO10" s="252"/>
      <c r="BP10" s="252"/>
      <c r="BQ10" s="261">
        <v>4</v>
      </c>
      <c r="BR10" s="262"/>
      <c r="BS10" s="850"/>
      <c r="BT10" s="851"/>
      <c r="BU10" s="851"/>
      <c r="BV10" s="851"/>
      <c r="BW10" s="851"/>
      <c r="BX10" s="851"/>
      <c r="BY10" s="851"/>
      <c r="BZ10" s="851"/>
      <c r="CA10" s="851"/>
      <c r="CB10" s="851"/>
      <c r="CC10" s="851"/>
      <c r="CD10" s="851"/>
      <c r="CE10" s="851"/>
      <c r="CF10" s="851"/>
      <c r="CG10" s="852"/>
      <c r="CH10" s="863"/>
      <c r="CI10" s="864"/>
      <c r="CJ10" s="864"/>
      <c r="CK10" s="864"/>
      <c r="CL10" s="865"/>
      <c r="CM10" s="863"/>
      <c r="CN10" s="864"/>
      <c r="CO10" s="864"/>
      <c r="CP10" s="864"/>
      <c r="CQ10" s="865"/>
      <c r="CR10" s="863"/>
      <c r="CS10" s="864"/>
      <c r="CT10" s="864"/>
      <c r="CU10" s="864"/>
      <c r="CV10" s="865"/>
      <c r="CW10" s="863"/>
      <c r="CX10" s="864"/>
      <c r="CY10" s="864"/>
      <c r="CZ10" s="864"/>
      <c r="DA10" s="865"/>
      <c r="DB10" s="863"/>
      <c r="DC10" s="864"/>
      <c r="DD10" s="864"/>
      <c r="DE10" s="864"/>
      <c r="DF10" s="865"/>
      <c r="DG10" s="863"/>
      <c r="DH10" s="864"/>
      <c r="DI10" s="864"/>
      <c r="DJ10" s="864"/>
      <c r="DK10" s="865"/>
      <c r="DL10" s="863"/>
      <c r="DM10" s="864"/>
      <c r="DN10" s="864"/>
      <c r="DO10" s="864"/>
      <c r="DP10" s="865"/>
      <c r="DQ10" s="863"/>
      <c r="DR10" s="864"/>
      <c r="DS10" s="864"/>
      <c r="DT10" s="864"/>
      <c r="DU10" s="865"/>
      <c r="DV10" s="866"/>
      <c r="DW10" s="867"/>
      <c r="DX10" s="867"/>
      <c r="DY10" s="867"/>
      <c r="DZ10" s="868"/>
      <c r="EA10" s="253"/>
    </row>
    <row r="11" spans="1:131" s="254" customFormat="1" ht="26.25" customHeight="1">
      <c r="A11" s="260">
        <v>5</v>
      </c>
      <c r="B11" s="837"/>
      <c r="C11" s="838"/>
      <c r="D11" s="838"/>
      <c r="E11" s="838"/>
      <c r="F11" s="838"/>
      <c r="G11" s="838"/>
      <c r="H11" s="838"/>
      <c r="I11" s="838"/>
      <c r="J11" s="838"/>
      <c r="K11" s="838"/>
      <c r="L11" s="838"/>
      <c r="M11" s="838"/>
      <c r="N11" s="838"/>
      <c r="O11" s="838"/>
      <c r="P11" s="839"/>
      <c r="Q11" s="840"/>
      <c r="R11" s="841"/>
      <c r="S11" s="841"/>
      <c r="T11" s="841"/>
      <c r="U11" s="841"/>
      <c r="V11" s="841"/>
      <c r="W11" s="841"/>
      <c r="X11" s="841"/>
      <c r="Y11" s="841"/>
      <c r="Z11" s="841"/>
      <c r="AA11" s="841"/>
      <c r="AB11" s="841"/>
      <c r="AC11" s="841"/>
      <c r="AD11" s="841"/>
      <c r="AE11" s="842"/>
      <c r="AF11" s="843"/>
      <c r="AG11" s="844"/>
      <c r="AH11" s="844"/>
      <c r="AI11" s="844"/>
      <c r="AJ11" s="845"/>
      <c r="AK11" s="846"/>
      <c r="AL11" s="847"/>
      <c r="AM11" s="847"/>
      <c r="AN11" s="847"/>
      <c r="AO11" s="847"/>
      <c r="AP11" s="847"/>
      <c r="AQ11" s="847"/>
      <c r="AR11" s="847"/>
      <c r="AS11" s="847"/>
      <c r="AT11" s="847"/>
      <c r="AU11" s="848"/>
      <c r="AV11" s="848"/>
      <c r="AW11" s="848"/>
      <c r="AX11" s="848"/>
      <c r="AY11" s="849"/>
      <c r="AZ11" s="251"/>
      <c r="BA11" s="251"/>
      <c r="BB11" s="251"/>
      <c r="BC11" s="251"/>
      <c r="BD11" s="251"/>
      <c r="BE11" s="252"/>
      <c r="BF11" s="252"/>
      <c r="BG11" s="252"/>
      <c r="BH11" s="252"/>
      <c r="BI11" s="252"/>
      <c r="BJ11" s="252"/>
      <c r="BK11" s="252"/>
      <c r="BL11" s="252"/>
      <c r="BM11" s="252"/>
      <c r="BN11" s="252"/>
      <c r="BO11" s="252"/>
      <c r="BP11" s="252"/>
      <c r="BQ11" s="261">
        <v>5</v>
      </c>
      <c r="BR11" s="262"/>
      <c r="BS11" s="850"/>
      <c r="BT11" s="851"/>
      <c r="BU11" s="851"/>
      <c r="BV11" s="851"/>
      <c r="BW11" s="851"/>
      <c r="BX11" s="851"/>
      <c r="BY11" s="851"/>
      <c r="BZ11" s="851"/>
      <c r="CA11" s="851"/>
      <c r="CB11" s="851"/>
      <c r="CC11" s="851"/>
      <c r="CD11" s="851"/>
      <c r="CE11" s="851"/>
      <c r="CF11" s="851"/>
      <c r="CG11" s="852"/>
      <c r="CH11" s="863"/>
      <c r="CI11" s="864"/>
      <c r="CJ11" s="864"/>
      <c r="CK11" s="864"/>
      <c r="CL11" s="865"/>
      <c r="CM11" s="863"/>
      <c r="CN11" s="864"/>
      <c r="CO11" s="864"/>
      <c r="CP11" s="864"/>
      <c r="CQ11" s="865"/>
      <c r="CR11" s="863"/>
      <c r="CS11" s="864"/>
      <c r="CT11" s="864"/>
      <c r="CU11" s="864"/>
      <c r="CV11" s="865"/>
      <c r="CW11" s="863"/>
      <c r="CX11" s="864"/>
      <c r="CY11" s="864"/>
      <c r="CZ11" s="864"/>
      <c r="DA11" s="865"/>
      <c r="DB11" s="863"/>
      <c r="DC11" s="864"/>
      <c r="DD11" s="864"/>
      <c r="DE11" s="864"/>
      <c r="DF11" s="865"/>
      <c r="DG11" s="863"/>
      <c r="DH11" s="864"/>
      <c r="DI11" s="864"/>
      <c r="DJ11" s="864"/>
      <c r="DK11" s="865"/>
      <c r="DL11" s="863"/>
      <c r="DM11" s="864"/>
      <c r="DN11" s="864"/>
      <c r="DO11" s="864"/>
      <c r="DP11" s="865"/>
      <c r="DQ11" s="863"/>
      <c r="DR11" s="864"/>
      <c r="DS11" s="864"/>
      <c r="DT11" s="864"/>
      <c r="DU11" s="865"/>
      <c r="DV11" s="866"/>
      <c r="DW11" s="867"/>
      <c r="DX11" s="867"/>
      <c r="DY11" s="867"/>
      <c r="DZ11" s="868"/>
      <c r="EA11" s="253"/>
    </row>
    <row r="12" spans="1:131" s="254" customFormat="1" ht="26.25" customHeight="1">
      <c r="A12" s="260">
        <v>6</v>
      </c>
      <c r="B12" s="837"/>
      <c r="C12" s="838"/>
      <c r="D12" s="838"/>
      <c r="E12" s="838"/>
      <c r="F12" s="838"/>
      <c r="G12" s="838"/>
      <c r="H12" s="838"/>
      <c r="I12" s="838"/>
      <c r="J12" s="838"/>
      <c r="K12" s="838"/>
      <c r="L12" s="838"/>
      <c r="M12" s="838"/>
      <c r="N12" s="838"/>
      <c r="O12" s="838"/>
      <c r="P12" s="839"/>
      <c r="Q12" s="840"/>
      <c r="R12" s="841"/>
      <c r="S12" s="841"/>
      <c r="T12" s="841"/>
      <c r="U12" s="841"/>
      <c r="V12" s="841"/>
      <c r="W12" s="841"/>
      <c r="X12" s="841"/>
      <c r="Y12" s="841"/>
      <c r="Z12" s="841"/>
      <c r="AA12" s="841"/>
      <c r="AB12" s="841"/>
      <c r="AC12" s="841"/>
      <c r="AD12" s="841"/>
      <c r="AE12" s="842"/>
      <c r="AF12" s="843"/>
      <c r="AG12" s="844"/>
      <c r="AH12" s="844"/>
      <c r="AI12" s="844"/>
      <c r="AJ12" s="845"/>
      <c r="AK12" s="846"/>
      <c r="AL12" s="847"/>
      <c r="AM12" s="847"/>
      <c r="AN12" s="847"/>
      <c r="AO12" s="847"/>
      <c r="AP12" s="847"/>
      <c r="AQ12" s="847"/>
      <c r="AR12" s="847"/>
      <c r="AS12" s="847"/>
      <c r="AT12" s="847"/>
      <c r="AU12" s="848"/>
      <c r="AV12" s="848"/>
      <c r="AW12" s="848"/>
      <c r="AX12" s="848"/>
      <c r="AY12" s="849"/>
      <c r="AZ12" s="251"/>
      <c r="BA12" s="251"/>
      <c r="BB12" s="251"/>
      <c r="BC12" s="251"/>
      <c r="BD12" s="251"/>
      <c r="BE12" s="252"/>
      <c r="BF12" s="252"/>
      <c r="BG12" s="252"/>
      <c r="BH12" s="252"/>
      <c r="BI12" s="252"/>
      <c r="BJ12" s="252"/>
      <c r="BK12" s="252"/>
      <c r="BL12" s="252"/>
      <c r="BM12" s="252"/>
      <c r="BN12" s="252"/>
      <c r="BO12" s="252"/>
      <c r="BP12" s="252"/>
      <c r="BQ12" s="261">
        <v>6</v>
      </c>
      <c r="BR12" s="262"/>
      <c r="BS12" s="850"/>
      <c r="BT12" s="851"/>
      <c r="BU12" s="851"/>
      <c r="BV12" s="851"/>
      <c r="BW12" s="851"/>
      <c r="BX12" s="851"/>
      <c r="BY12" s="851"/>
      <c r="BZ12" s="851"/>
      <c r="CA12" s="851"/>
      <c r="CB12" s="851"/>
      <c r="CC12" s="851"/>
      <c r="CD12" s="851"/>
      <c r="CE12" s="851"/>
      <c r="CF12" s="851"/>
      <c r="CG12" s="852"/>
      <c r="CH12" s="863"/>
      <c r="CI12" s="864"/>
      <c r="CJ12" s="864"/>
      <c r="CK12" s="864"/>
      <c r="CL12" s="865"/>
      <c r="CM12" s="863"/>
      <c r="CN12" s="864"/>
      <c r="CO12" s="864"/>
      <c r="CP12" s="864"/>
      <c r="CQ12" s="865"/>
      <c r="CR12" s="863"/>
      <c r="CS12" s="864"/>
      <c r="CT12" s="864"/>
      <c r="CU12" s="864"/>
      <c r="CV12" s="865"/>
      <c r="CW12" s="863"/>
      <c r="CX12" s="864"/>
      <c r="CY12" s="864"/>
      <c r="CZ12" s="864"/>
      <c r="DA12" s="865"/>
      <c r="DB12" s="863"/>
      <c r="DC12" s="864"/>
      <c r="DD12" s="864"/>
      <c r="DE12" s="864"/>
      <c r="DF12" s="865"/>
      <c r="DG12" s="863"/>
      <c r="DH12" s="864"/>
      <c r="DI12" s="864"/>
      <c r="DJ12" s="864"/>
      <c r="DK12" s="865"/>
      <c r="DL12" s="863"/>
      <c r="DM12" s="864"/>
      <c r="DN12" s="864"/>
      <c r="DO12" s="864"/>
      <c r="DP12" s="865"/>
      <c r="DQ12" s="863"/>
      <c r="DR12" s="864"/>
      <c r="DS12" s="864"/>
      <c r="DT12" s="864"/>
      <c r="DU12" s="865"/>
      <c r="DV12" s="866"/>
      <c r="DW12" s="867"/>
      <c r="DX12" s="867"/>
      <c r="DY12" s="867"/>
      <c r="DZ12" s="868"/>
      <c r="EA12" s="253"/>
    </row>
    <row r="13" spans="1:131" s="254" customFormat="1" ht="26.25" customHeight="1">
      <c r="A13" s="260">
        <v>7</v>
      </c>
      <c r="B13" s="837"/>
      <c r="C13" s="838"/>
      <c r="D13" s="838"/>
      <c r="E13" s="838"/>
      <c r="F13" s="838"/>
      <c r="G13" s="838"/>
      <c r="H13" s="838"/>
      <c r="I13" s="838"/>
      <c r="J13" s="838"/>
      <c r="K13" s="838"/>
      <c r="L13" s="838"/>
      <c r="M13" s="838"/>
      <c r="N13" s="838"/>
      <c r="O13" s="838"/>
      <c r="P13" s="839"/>
      <c r="Q13" s="840"/>
      <c r="R13" s="841"/>
      <c r="S13" s="841"/>
      <c r="T13" s="841"/>
      <c r="U13" s="841"/>
      <c r="V13" s="841"/>
      <c r="W13" s="841"/>
      <c r="X13" s="841"/>
      <c r="Y13" s="841"/>
      <c r="Z13" s="841"/>
      <c r="AA13" s="841"/>
      <c r="AB13" s="841"/>
      <c r="AC13" s="841"/>
      <c r="AD13" s="841"/>
      <c r="AE13" s="842"/>
      <c r="AF13" s="843"/>
      <c r="AG13" s="844"/>
      <c r="AH13" s="844"/>
      <c r="AI13" s="844"/>
      <c r="AJ13" s="845"/>
      <c r="AK13" s="846"/>
      <c r="AL13" s="847"/>
      <c r="AM13" s="847"/>
      <c r="AN13" s="847"/>
      <c r="AO13" s="847"/>
      <c r="AP13" s="847"/>
      <c r="AQ13" s="847"/>
      <c r="AR13" s="847"/>
      <c r="AS13" s="847"/>
      <c r="AT13" s="847"/>
      <c r="AU13" s="848"/>
      <c r="AV13" s="848"/>
      <c r="AW13" s="848"/>
      <c r="AX13" s="848"/>
      <c r="AY13" s="849"/>
      <c r="AZ13" s="251"/>
      <c r="BA13" s="251"/>
      <c r="BB13" s="251"/>
      <c r="BC13" s="251"/>
      <c r="BD13" s="251"/>
      <c r="BE13" s="252"/>
      <c r="BF13" s="252"/>
      <c r="BG13" s="252"/>
      <c r="BH13" s="252"/>
      <c r="BI13" s="252"/>
      <c r="BJ13" s="252"/>
      <c r="BK13" s="252"/>
      <c r="BL13" s="252"/>
      <c r="BM13" s="252"/>
      <c r="BN13" s="252"/>
      <c r="BO13" s="252"/>
      <c r="BP13" s="252"/>
      <c r="BQ13" s="261">
        <v>7</v>
      </c>
      <c r="BR13" s="262"/>
      <c r="BS13" s="850"/>
      <c r="BT13" s="851"/>
      <c r="BU13" s="851"/>
      <c r="BV13" s="851"/>
      <c r="BW13" s="851"/>
      <c r="BX13" s="851"/>
      <c r="BY13" s="851"/>
      <c r="BZ13" s="851"/>
      <c r="CA13" s="851"/>
      <c r="CB13" s="851"/>
      <c r="CC13" s="851"/>
      <c r="CD13" s="851"/>
      <c r="CE13" s="851"/>
      <c r="CF13" s="851"/>
      <c r="CG13" s="852"/>
      <c r="CH13" s="863"/>
      <c r="CI13" s="864"/>
      <c r="CJ13" s="864"/>
      <c r="CK13" s="864"/>
      <c r="CL13" s="865"/>
      <c r="CM13" s="863"/>
      <c r="CN13" s="864"/>
      <c r="CO13" s="864"/>
      <c r="CP13" s="864"/>
      <c r="CQ13" s="865"/>
      <c r="CR13" s="863"/>
      <c r="CS13" s="864"/>
      <c r="CT13" s="864"/>
      <c r="CU13" s="864"/>
      <c r="CV13" s="865"/>
      <c r="CW13" s="863"/>
      <c r="CX13" s="864"/>
      <c r="CY13" s="864"/>
      <c r="CZ13" s="864"/>
      <c r="DA13" s="865"/>
      <c r="DB13" s="863"/>
      <c r="DC13" s="864"/>
      <c r="DD13" s="864"/>
      <c r="DE13" s="864"/>
      <c r="DF13" s="865"/>
      <c r="DG13" s="863"/>
      <c r="DH13" s="864"/>
      <c r="DI13" s="864"/>
      <c r="DJ13" s="864"/>
      <c r="DK13" s="865"/>
      <c r="DL13" s="863"/>
      <c r="DM13" s="864"/>
      <c r="DN13" s="864"/>
      <c r="DO13" s="864"/>
      <c r="DP13" s="865"/>
      <c r="DQ13" s="863"/>
      <c r="DR13" s="864"/>
      <c r="DS13" s="864"/>
      <c r="DT13" s="864"/>
      <c r="DU13" s="865"/>
      <c r="DV13" s="866"/>
      <c r="DW13" s="867"/>
      <c r="DX13" s="867"/>
      <c r="DY13" s="867"/>
      <c r="DZ13" s="868"/>
      <c r="EA13" s="253"/>
    </row>
    <row r="14" spans="1:131" s="254" customFormat="1" ht="26.25" customHeight="1">
      <c r="A14" s="260">
        <v>8</v>
      </c>
      <c r="B14" s="837"/>
      <c r="C14" s="838"/>
      <c r="D14" s="838"/>
      <c r="E14" s="838"/>
      <c r="F14" s="838"/>
      <c r="G14" s="838"/>
      <c r="H14" s="838"/>
      <c r="I14" s="838"/>
      <c r="J14" s="838"/>
      <c r="K14" s="838"/>
      <c r="L14" s="838"/>
      <c r="M14" s="838"/>
      <c r="N14" s="838"/>
      <c r="O14" s="838"/>
      <c r="P14" s="839"/>
      <c r="Q14" s="840"/>
      <c r="R14" s="841"/>
      <c r="S14" s="841"/>
      <c r="T14" s="841"/>
      <c r="U14" s="841"/>
      <c r="V14" s="841"/>
      <c r="W14" s="841"/>
      <c r="X14" s="841"/>
      <c r="Y14" s="841"/>
      <c r="Z14" s="841"/>
      <c r="AA14" s="841"/>
      <c r="AB14" s="841"/>
      <c r="AC14" s="841"/>
      <c r="AD14" s="841"/>
      <c r="AE14" s="842"/>
      <c r="AF14" s="843"/>
      <c r="AG14" s="844"/>
      <c r="AH14" s="844"/>
      <c r="AI14" s="844"/>
      <c r="AJ14" s="845"/>
      <c r="AK14" s="846"/>
      <c r="AL14" s="847"/>
      <c r="AM14" s="847"/>
      <c r="AN14" s="847"/>
      <c r="AO14" s="847"/>
      <c r="AP14" s="847"/>
      <c r="AQ14" s="847"/>
      <c r="AR14" s="847"/>
      <c r="AS14" s="847"/>
      <c r="AT14" s="847"/>
      <c r="AU14" s="848"/>
      <c r="AV14" s="848"/>
      <c r="AW14" s="848"/>
      <c r="AX14" s="848"/>
      <c r="AY14" s="849"/>
      <c r="AZ14" s="251"/>
      <c r="BA14" s="251"/>
      <c r="BB14" s="251"/>
      <c r="BC14" s="251"/>
      <c r="BD14" s="251"/>
      <c r="BE14" s="252"/>
      <c r="BF14" s="252"/>
      <c r="BG14" s="252"/>
      <c r="BH14" s="252"/>
      <c r="BI14" s="252"/>
      <c r="BJ14" s="252"/>
      <c r="BK14" s="252"/>
      <c r="BL14" s="252"/>
      <c r="BM14" s="252"/>
      <c r="BN14" s="252"/>
      <c r="BO14" s="252"/>
      <c r="BP14" s="252"/>
      <c r="BQ14" s="261">
        <v>8</v>
      </c>
      <c r="BR14" s="262"/>
      <c r="BS14" s="850"/>
      <c r="BT14" s="851"/>
      <c r="BU14" s="851"/>
      <c r="BV14" s="851"/>
      <c r="BW14" s="851"/>
      <c r="BX14" s="851"/>
      <c r="BY14" s="851"/>
      <c r="BZ14" s="851"/>
      <c r="CA14" s="851"/>
      <c r="CB14" s="851"/>
      <c r="CC14" s="851"/>
      <c r="CD14" s="851"/>
      <c r="CE14" s="851"/>
      <c r="CF14" s="851"/>
      <c r="CG14" s="852"/>
      <c r="CH14" s="863"/>
      <c r="CI14" s="864"/>
      <c r="CJ14" s="864"/>
      <c r="CK14" s="864"/>
      <c r="CL14" s="865"/>
      <c r="CM14" s="863"/>
      <c r="CN14" s="864"/>
      <c r="CO14" s="864"/>
      <c r="CP14" s="864"/>
      <c r="CQ14" s="865"/>
      <c r="CR14" s="863"/>
      <c r="CS14" s="864"/>
      <c r="CT14" s="864"/>
      <c r="CU14" s="864"/>
      <c r="CV14" s="865"/>
      <c r="CW14" s="863"/>
      <c r="CX14" s="864"/>
      <c r="CY14" s="864"/>
      <c r="CZ14" s="864"/>
      <c r="DA14" s="865"/>
      <c r="DB14" s="863"/>
      <c r="DC14" s="864"/>
      <c r="DD14" s="864"/>
      <c r="DE14" s="864"/>
      <c r="DF14" s="865"/>
      <c r="DG14" s="863"/>
      <c r="DH14" s="864"/>
      <c r="DI14" s="864"/>
      <c r="DJ14" s="864"/>
      <c r="DK14" s="865"/>
      <c r="DL14" s="863"/>
      <c r="DM14" s="864"/>
      <c r="DN14" s="864"/>
      <c r="DO14" s="864"/>
      <c r="DP14" s="865"/>
      <c r="DQ14" s="863"/>
      <c r="DR14" s="864"/>
      <c r="DS14" s="864"/>
      <c r="DT14" s="864"/>
      <c r="DU14" s="865"/>
      <c r="DV14" s="866"/>
      <c r="DW14" s="867"/>
      <c r="DX14" s="867"/>
      <c r="DY14" s="867"/>
      <c r="DZ14" s="868"/>
      <c r="EA14" s="253"/>
    </row>
    <row r="15" spans="1:131" s="254" customFormat="1" ht="26.25" customHeight="1">
      <c r="A15" s="260">
        <v>9</v>
      </c>
      <c r="B15" s="837"/>
      <c r="C15" s="838"/>
      <c r="D15" s="838"/>
      <c r="E15" s="838"/>
      <c r="F15" s="838"/>
      <c r="G15" s="838"/>
      <c r="H15" s="838"/>
      <c r="I15" s="838"/>
      <c r="J15" s="838"/>
      <c r="K15" s="838"/>
      <c r="L15" s="838"/>
      <c r="M15" s="838"/>
      <c r="N15" s="838"/>
      <c r="O15" s="838"/>
      <c r="P15" s="839"/>
      <c r="Q15" s="840"/>
      <c r="R15" s="841"/>
      <c r="S15" s="841"/>
      <c r="T15" s="841"/>
      <c r="U15" s="841"/>
      <c r="V15" s="841"/>
      <c r="W15" s="841"/>
      <c r="X15" s="841"/>
      <c r="Y15" s="841"/>
      <c r="Z15" s="841"/>
      <c r="AA15" s="841"/>
      <c r="AB15" s="841"/>
      <c r="AC15" s="841"/>
      <c r="AD15" s="841"/>
      <c r="AE15" s="842"/>
      <c r="AF15" s="843"/>
      <c r="AG15" s="844"/>
      <c r="AH15" s="844"/>
      <c r="AI15" s="844"/>
      <c r="AJ15" s="845"/>
      <c r="AK15" s="846"/>
      <c r="AL15" s="847"/>
      <c r="AM15" s="847"/>
      <c r="AN15" s="847"/>
      <c r="AO15" s="847"/>
      <c r="AP15" s="847"/>
      <c r="AQ15" s="847"/>
      <c r="AR15" s="847"/>
      <c r="AS15" s="847"/>
      <c r="AT15" s="847"/>
      <c r="AU15" s="848"/>
      <c r="AV15" s="848"/>
      <c r="AW15" s="848"/>
      <c r="AX15" s="848"/>
      <c r="AY15" s="849"/>
      <c r="AZ15" s="251"/>
      <c r="BA15" s="251"/>
      <c r="BB15" s="251"/>
      <c r="BC15" s="251"/>
      <c r="BD15" s="251"/>
      <c r="BE15" s="252"/>
      <c r="BF15" s="252"/>
      <c r="BG15" s="252"/>
      <c r="BH15" s="252"/>
      <c r="BI15" s="252"/>
      <c r="BJ15" s="252"/>
      <c r="BK15" s="252"/>
      <c r="BL15" s="252"/>
      <c r="BM15" s="252"/>
      <c r="BN15" s="252"/>
      <c r="BO15" s="252"/>
      <c r="BP15" s="252"/>
      <c r="BQ15" s="261">
        <v>9</v>
      </c>
      <c r="BR15" s="262"/>
      <c r="BS15" s="850"/>
      <c r="BT15" s="851"/>
      <c r="BU15" s="851"/>
      <c r="BV15" s="851"/>
      <c r="BW15" s="851"/>
      <c r="BX15" s="851"/>
      <c r="BY15" s="851"/>
      <c r="BZ15" s="851"/>
      <c r="CA15" s="851"/>
      <c r="CB15" s="851"/>
      <c r="CC15" s="851"/>
      <c r="CD15" s="851"/>
      <c r="CE15" s="851"/>
      <c r="CF15" s="851"/>
      <c r="CG15" s="852"/>
      <c r="CH15" s="863"/>
      <c r="CI15" s="864"/>
      <c r="CJ15" s="864"/>
      <c r="CK15" s="864"/>
      <c r="CL15" s="865"/>
      <c r="CM15" s="863"/>
      <c r="CN15" s="864"/>
      <c r="CO15" s="864"/>
      <c r="CP15" s="864"/>
      <c r="CQ15" s="865"/>
      <c r="CR15" s="863"/>
      <c r="CS15" s="864"/>
      <c r="CT15" s="864"/>
      <c r="CU15" s="864"/>
      <c r="CV15" s="865"/>
      <c r="CW15" s="863"/>
      <c r="CX15" s="864"/>
      <c r="CY15" s="864"/>
      <c r="CZ15" s="864"/>
      <c r="DA15" s="865"/>
      <c r="DB15" s="863"/>
      <c r="DC15" s="864"/>
      <c r="DD15" s="864"/>
      <c r="DE15" s="864"/>
      <c r="DF15" s="865"/>
      <c r="DG15" s="863"/>
      <c r="DH15" s="864"/>
      <c r="DI15" s="864"/>
      <c r="DJ15" s="864"/>
      <c r="DK15" s="865"/>
      <c r="DL15" s="863"/>
      <c r="DM15" s="864"/>
      <c r="DN15" s="864"/>
      <c r="DO15" s="864"/>
      <c r="DP15" s="865"/>
      <c r="DQ15" s="863"/>
      <c r="DR15" s="864"/>
      <c r="DS15" s="864"/>
      <c r="DT15" s="864"/>
      <c r="DU15" s="865"/>
      <c r="DV15" s="866"/>
      <c r="DW15" s="867"/>
      <c r="DX15" s="867"/>
      <c r="DY15" s="867"/>
      <c r="DZ15" s="868"/>
      <c r="EA15" s="253"/>
    </row>
    <row r="16" spans="1:131" s="254" customFormat="1" ht="26.25" customHeight="1">
      <c r="A16" s="260">
        <v>10</v>
      </c>
      <c r="B16" s="837"/>
      <c r="C16" s="838"/>
      <c r="D16" s="838"/>
      <c r="E16" s="838"/>
      <c r="F16" s="838"/>
      <c r="G16" s="838"/>
      <c r="H16" s="838"/>
      <c r="I16" s="838"/>
      <c r="J16" s="838"/>
      <c r="K16" s="838"/>
      <c r="L16" s="838"/>
      <c r="M16" s="838"/>
      <c r="N16" s="838"/>
      <c r="O16" s="838"/>
      <c r="P16" s="839"/>
      <c r="Q16" s="840"/>
      <c r="R16" s="841"/>
      <c r="S16" s="841"/>
      <c r="T16" s="841"/>
      <c r="U16" s="841"/>
      <c r="V16" s="841"/>
      <c r="W16" s="841"/>
      <c r="X16" s="841"/>
      <c r="Y16" s="841"/>
      <c r="Z16" s="841"/>
      <c r="AA16" s="841"/>
      <c r="AB16" s="841"/>
      <c r="AC16" s="841"/>
      <c r="AD16" s="841"/>
      <c r="AE16" s="842"/>
      <c r="AF16" s="843"/>
      <c r="AG16" s="844"/>
      <c r="AH16" s="844"/>
      <c r="AI16" s="844"/>
      <c r="AJ16" s="845"/>
      <c r="AK16" s="846"/>
      <c r="AL16" s="847"/>
      <c r="AM16" s="847"/>
      <c r="AN16" s="847"/>
      <c r="AO16" s="847"/>
      <c r="AP16" s="847"/>
      <c r="AQ16" s="847"/>
      <c r="AR16" s="847"/>
      <c r="AS16" s="847"/>
      <c r="AT16" s="847"/>
      <c r="AU16" s="848"/>
      <c r="AV16" s="848"/>
      <c r="AW16" s="848"/>
      <c r="AX16" s="848"/>
      <c r="AY16" s="849"/>
      <c r="AZ16" s="251"/>
      <c r="BA16" s="251"/>
      <c r="BB16" s="251"/>
      <c r="BC16" s="251"/>
      <c r="BD16" s="251"/>
      <c r="BE16" s="252"/>
      <c r="BF16" s="252"/>
      <c r="BG16" s="252"/>
      <c r="BH16" s="252"/>
      <c r="BI16" s="252"/>
      <c r="BJ16" s="252"/>
      <c r="BK16" s="252"/>
      <c r="BL16" s="252"/>
      <c r="BM16" s="252"/>
      <c r="BN16" s="252"/>
      <c r="BO16" s="252"/>
      <c r="BP16" s="252"/>
      <c r="BQ16" s="261">
        <v>10</v>
      </c>
      <c r="BR16" s="262"/>
      <c r="BS16" s="850"/>
      <c r="BT16" s="851"/>
      <c r="BU16" s="851"/>
      <c r="BV16" s="851"/>
      <c r="BW16" s="851"/>
      <c r="BX16" s="851"/>
      <c r="BY16" s="851"/>
      <c r="BZ16" s="851"/>
      <c r="CA16" s="851"/>
      <c r="CB16" s="851"/>
      <c r="CC16" s="851"/>
      <c r="CD16" s="851"/>
      <c r="CE16" s="851"/>
      <c r="CF16" s="851"/>
      <c r="CG16" s="852"/>
      <c r="CH16" s="863"/>
      <c r="CI16" s="864"/>
      <c r="CJ16" s="864"/>
      <c r="CK16" s="864"/>
      <c r="CL16" s="865"/>
      <c r="CM16" s="863"/>
      <c r="CN16" s="864"/>
      <c r="CO16" s="864"/>
      <c r="CP16" s="864"/>
      <c r="CQ16" s="865"/>
      <c r="CR16" s="863"/>
      <c r="CS16" s="864"/>
      <c r="CT16" s="864"/>
      <c r="CU16" s="864"/>
      <c r="CV16" s="865"/>
      <c r="CW16" s="863"/>
      <c r="CX16" s="864"/>
      <c r="CY16" s="864"/>
      <c r="CZ16" s="864"/>
      <c r="DA16" s="865"/>
      <c r="DB16" s="863"/>
      <c r="DC16" s="864"/>
      <c r="DD16" s="864"/>
      <c r="DE16" s="864"/>
      <c r="DF16" s="865"/>
      <c r="DG16" s="863"/>
      <c r="DH16" s="864"/>
      <c r="DI16" s="864"/>
      <c r="DJ16" s="864"/>
      <c r="DK16" s="865"/>
      <c r="DL16" s="863"/>
      <c r="DM16" s="864"/>
      <c r="DN16" s="864"/>
      <c r="DO16" s="864"/>
      <c r="DP16" s="865"/>
      <c r="DQ16" s="863"/>
      <c r="DR16" s="864"/>
      <c r="DS16" s="864"/>
      <c r="DT16" s="864"/>
      <c r="DU16" s="865"/>
      <c r="DV16" s="866"/>
      <c r="DW16" s="867"/>
      <c r="DX16" s="867"/>
      <c r="DY16" s="867"/>
      <c r="DZ16" s="868"/>
      <c r="EA16" s="253"/>
    </row>
    <row r="17" spans="1:131" s="254" customFormat="1" ht="26.25" customHeight="1">
      <c r="A17" s="260">
        <v>11</v>
      </c>
      <c r="B17" s="837"/>
      <c r="C17" s="838"/>
      <c r="D17" s="838"/>
      <c r="E17" s="838"/>
      <c r="F17" s="838"/>
      <c r="G17" s="838"/>
      <c r="H17" s="838"/>
      <c r="I17" s="838"/>
      <c r="J17" s="838"/>
      <c r="K17" s="838"/>
      <c r="L17" s="838"/>
      <c r="M17" s="838"/>
      <c r="N17" s="838"/>
      <c r="O17" s="838"/>
      <c r="P17" s="839"/>
      <c r="Q17" s="840"/>
      <c r="R17" s="841"/>
      <c r="S17" s="841"/>
      <c r="T17" s="841"/>
      <c r="U17" s="841"/>
      <c r="V17" s="841"/>
      <c r="W17" s="841"/>
      <c r="X17" s="841"/>
      <c r="Y17" s="841"/>
      <c r="Z17" s="841"/>
      <c r="AA17" s="841"/>
      <c r="AB17" s="841"/>
      <c r="AC17" s="841"/>
      <c r="AD17" s="841"/>
      <c r="AE17" s="842"/>
      <c r="AF17" s="843"/>
      <c r="AG17" s="844"/>
      <c r="AH17" s="844"/>
      <c r="AI17" s="844"/>
      <c r="AJ17" s="845"/>
      <c r="AK17" s="846"/>
      <c r="AL17" s="847"/>
      <c r="AM17" s="847"/>
      <c r="AN17" s="847"/>
      <c r="AO17" s="847"/>
      <c r="AP17" s="847"/>
      <c r="AQ17" s="847"/>
      <c r="AR17" s="847"/>
      <c r="AS17" s="847"/>
      <c r="AT17" s="847"/>
      <c r="AU17" s="848"/>
      <c r="AV17" s="848"/>
      <c r="AW17" s="848"/>
      <c r="AX17" s="848"/>
      <c r="AY17" s="849"/>
      <c r="AZ17" s="251"/>
      <c r="BA17" s="251"/>
      <c r="BB17" s="251"/>
      <c r="BC17" s="251"/>
      <c r="BD17" s="251"/>
      <c r="BE17" s="252"/>
      <c r="BF17" s="252"/>
      <c r="BG17" s="252"/>
      <c r="BH17" s="252"/>
      <c r="BI17" s="252"/>
      <c r="BJ17" s="252"/>
      <c r="BK17" s="252"/>
      <c r="BL17" s="252"/>
      <c r="BM17" s="252"/>
      <c r="BN17" s="252"/>
      <c r="BO17" s="252"/>
      <c r="BP17" s="252"/>
      <c r="BQ17" s="261">
        <v>11</v>
      </c>
      <c r="BR17" s="262"/>
      <c r="BS17" s="850"/>
      <c r="BT17" s="851"/>
      <c r="BU17" s="851"/>
      <c r="BV17" s="851"/>
      <c r="BW17" s="851"/>
      <c r="BX17" s="851"/>
      <c r="BY17" s="851"/>
      <c r="BZ17" s="851"/>
      <c r="CA17" s="851"/>
      <c r="CB17" s="851"/>
      <c r="CC17" s="851"/>
      <c r="CD17" s="851"/>
      <c r="CE17" s="851"/>
      <c r="CF17" s="851"/>
      <c r="CG17" s="852"/>
      <c r="CH17" s="863"/>
      <c r="CI17" s="864"/>
      <c r="CJ17" s="864"/>
      <c r="CK17" s="864"/>
      <c r="CL17" s="865"/>
      <c r="CM17" s="863"/>
      <c r="CN17" s="864"/>
      <c r="CO17" s="864"/>
      <c r="CP17" s="864"/>
      <c r="CQ17" s="865"/>
      <c r="CR17" s="863"/>
      <c r="CS17" s="864"/>
      <c r="CT17" s="864"/>
      <c r="CU17" s="864"/>
      <c r="CV17" s="865"/>
      <c r="CW17" s="863"/>
      <c r="CX17" s="864"/>
      <c r="CY17" s="864"/>
      <c r="CZ17" s="864"/>
      <c r="DA17" s="865"/>
      <c r="DB17" s="863"/>
      <c r="DC17" s="864"/>
      <c r="DD17" s="864"/>
      <c r="DE17" s="864"/>
      <c r="DF17" s="865"/>
      <c r="DG17" s="863"/>
      <c r="DH17" s="864"/>
      <c r="DI17" s="864"/>
      <c r="DJ17" s="864"/>
      <c r="DK17" s="865"/>
      <c r="DL17" s="863"/>
      <c r="DM17" s="864"/>
      <c r="DN17" s="864"/>
      <c r="DO17" s="864"/>
      <c r="DP17" s="865"/>
      <c r="DQ17" s="863"/>
      <c r="DR17" s="864"/>
      <c r="DS17" s="864"/>
      <c r="DT17" s="864"/>
      <c r="DU17" s="865"/>
      <c r="DV17" s="866"/>
      <c r="DW17" s="867"/>
      <c r="DX17" s="867"/>
      <c r="DY17" s="867"/>
      <c r="DZ17" s="868"/>
      <c r="EA17" s="253"/>
    </row>
    <row r="18" spans="1:131" s="254" customFormat="1" ht="26.25" customHeight="1">
      <c r="A18" s="260">
        <v>12</v>
      </c>
      <c r="B18" s="837"/>
      <c r="C18" s="838"/>
      <c r="D18" s="838"/>
      <c r="E18" s="838"/>
      <c r="F18" s="838"/>
      <c r="G18" s="838"/>
      <c r="H18" s="838"/>
      <c r="I18" s="838"/>
      <c r="J18" s="838"/>
      <c r="K18" s="838"/>
      <c r="L18" s="838"/>
      <c r="M18" s="838"/>
      <c r="N18" s="838"/>
      <c r="O18" s="838"/>
      <c r="P18" s="839"/>
      <c r="Q18" s="840"/>
      <c r="R18" s="841"/>
      <c r="S18" s="841"/>
      <c r="T18" s="841"/>
      <c r="U18" s="841"/>
      <c r="V18" s="841"/>
      <c r="W18" s="841"/>
      <c r="X18" s="841"/>
      <c r="Y18" s="841"/>
      <c r="Z18" s="841"/>
      <c r="AA18" s="841"/>
      <c r="AB18" s="841"/>
      <c r="AC18" s="841"/>
      <c r="AD18" s="841"/>
      <c r="AE18" s="842"/>
      <c r="AF18" s="843"/>
      <c r="AG18" s="844"/>
      <c r="AH18" s="844"/>
      <c r="AI18" s="844"/>
      <c r="AJ18" s="845"/>
      <c r="AK18" s="846"/>
      <c r="AL18" s="847"/>
      <c r="AM18" s="847"/>
      <c r="AN18" s="847"/>
      <c r="AO18" s="847"/>
      <c r="AP18" s="847"/>
      <c r="AQ18" s="847"/>
      <c r="AR18" s="847"/>
      <c r="AS18" s="847"/>
      <c r="AT18" s="847"/>
      <c r="AU18" s="848"/>
      <c r="AV18" s="848"/>
      <c r="AW18" s="848"/>
      <c r="AX18" s="848"/>
      <c r="AY18" s="849"/>
      <c r="AZ18" s="251"/>
      <c r="BA18" s="251"/>
      <c r="BB18" s="251"/>
      <c r="BC18" s="251"/>
      <c r="BD18" s="251"/>
      <c r="BE18" s="252"/>
      <c r="BF18" s="252"/>
      <c r="BG18" s="252"/>
      <c r="BH18" s="252"/>
      <c r="BI18" s="252"/>
      <c r="BJ18" s="252"/>
      <c r="BK18" s="252"/>
      <c r="BL18" s="252"/>
      <c r="BM18" s="252"/>
      <c r="BN18" s="252"/>
      <c r="BO18" s="252"/>
      <c r="BP18" s="252"/>
      <c r="BQ18" s="261">
        <v>12</v>
      </c>
      <c r="BR18" s="262"/>
      <c r="BS18" s="850"/>
      <c r="BT18" s="851"/>
      <c r="BU18" s="851"/>
      <c r="BV18" s="851"/>
      <c r="BW18" s="851"/>
      <c r="BX18" s="851"/>
      <c r="BY18" s="851"/>
      <c r="BZ18" s="851"/>
      <c r="CA18" s="851"/>
      <c r="CB18" s="851"/>
      <c r="CC18" s="851"/>
      <c r="CD18" s="851"/>
      <c r="CE18" s="851"/>
      <c r="CF18" s="851"/>
      <c r="CG18" s="852"/>
      <c r="CH18" s="863"/>
      <c r="CI18" s="864"/>
      <c r="CJ18" s="864"/>
      <c r="CK18" s="864"/>
      <c r="CL18" s="865"/>
      <c r="CM18" s="863"/>
      <c r="CN18" s="864"/>
      <c r="CO18" s="864"/>
      <c r="CP18" s="864"/>
      <c r="CQ18" s="865"/>
      <c r="CR18" s="863"/>
      <c r="CS18" s="864"/>
      <c r="CT18" s="864"/>
      <c r="CU18" s="864"/>
      <c r="CV18" s="865"/>
      <c r="CW18" s="863"/>
      <c r="CX18" s="864"/>
      <c r="CY18" s="864"/>
      <c r="CZ18" s="864"/>
      <c r="DA18" s="865"/>
      <c r="DB18" s="863"/>
      <c r="DC18" s="864"/>
      <c r="DD18" s="864"/>
      <c r="DE18" s="864"/>
      <c r="DF18" s="865"/>
      <c r="DG18" s="863"/>
      <c r="DH18" s="864"/>
      <c r="DI18" s="864"/>
      <c r="DJ18" s="864"/>
      <c r="DK18" s="865"/>
      <c r="DL18" s="863"/>
      <c r="DM18" s="864"/>
      <c r="DN18" s="864"/>
      <c r="DO18" s="864"/>
      <c r="DP18" s="865"/>
      <c r="DQ18" s="863"/>
      <c r="DR18" s="864"/>
      <c r="DS18" s="864"/>
      <c r="DT18" s="864"/>
      <c r="DU18" s="865"/>
      <c r="DV18" s="866"/>
      <c r="DW18" s="867"/>
      <c r="DX18" s="867"/>
      <c r="DY18" s="867"/>
      <c r="DZ18" s="868"/>
      <c r="EA18" s="253"/>
    </row>
    <row r="19" spans="1:131" s="254" customFormat="1" ht="26.25" customHeight="1">
      <c r="A19" s="260">
        <v>13</v>
      </c>
      <c r="B19" s="837"/>
      <c r="C19" s="838"/>
      <c r="D19" s="838"/>
      <c r="E19" s="838"/>
      <c r="F19" s="838"/>
      <c r="G19" s="838"/>
      <c r="H19" s="838"/>
      <c r="I19" s="838"/>
      <c r="J19" s="838"/>
      <c r="K19" s="838"/>
      <c r="L19" s="838"/>
      <c r="M19" s="838"/>
      <c r="N19" s="838"/>
      <c r="O19" s="838"/>
      <c r="P19" s="839"/>
      <c r="Q19" s="840"/>
      <c r="R19" s="841"/>
      <c r="S19" s="841"/>
      <c r="T19" s="841"/>
      <c r="U19" s="841"/>
      <c r="V19" s="841"/>
      <c r="W19" s="841"/>
      <c r="X19" s="841"/>
      <c r="Y19" s="841"/>
      <c r="Z19" s="841"/>
      <c r="AA19" s="841"/>
      <c r="AB19" s="841"/>
      <c r="AC19" s="841"/>
      <c r="AD19" s="841"/>
      <c r="AE19" s="842"/>
      <c r="AF19" s="843"/>
      <c r="AG19" s="844"/>
      <c r="AH19" s="844"/>
      <c r="AI19" s="844"/>
      <c r="AJ19" s="845"/>
      <c r="AK19" s="846"/>
      <c r="AL19" s="847"/>
      <c r="AM19" s="847"/>
      <c r="AN19" s="847"/>
      <c r="AO19" s="847"/>
      <c r="AP19" s="847"/>
      <c r="AQ19" s="847"/>
      <c r="AR19" s="847"/>
      <c r="AS19" s="847"/>
      <c r="AT19" s="847"/>
      <c r="AU19" s="848"/>
      <c r="AV19" s="848"/>
      <c r="AW19" s="848"/>
      <c r="AX19" s="848"/>
      <c r="AY19" s="849"/>
      <c r="AZ19" s="251"/>
      <c r="BA19" s="251"/>
      <c r="BB19" s="251"/>
      <c r="BC19" s="251"/>
      <c r="BD19" s="251"/>
      <c r="BE19" s="252"/>
      <c r="BF19" s="252"/>
      <c r="BG19" s="252"/>
      <c r="BH19" s="252"/>
      <c r="BI19" s="252"/>
      <c r="BJ19" s="252"/>
      <c r="BK19" s="252"/>
      <c r="BL19" s="252"/>
      <c r="BM19" s="252"/>
      <c r="BN19" s="252"/>
      <c r="BO19" s="252"/>
      <c r="BP19" s="252"/>
      <c r="BQ19" s="261">
        <v>13</v>
      </c>
      <c r="BR19" s="262"/>
      <c r="BS19" s="850"/>
      <c r="BT19" s="851"/>
      <c r="BU19" s="851"/>
      <c r="BV19" s="851"/>
      <c r="BW19" s="851"/>
      <c r="BX19" s="851"/>
      <c r="BY19" s="851"/>
      <c r="BZ19" s="851"/>
      <c r="CA19" s="851"/>
      <c r="CB19" s="851"/>
      <c r="CC19" s="851"/>
      <c r="CD19" s="851"/>
      <c r="CE19" s="851"/>
      <c r="CF19" s="851"/>
      <c r="CG19" s="852"/>
      <c r="CH19" s="863"/>
      <c r="CI19" s="864"/>
      <c r="CJ19" s="864"/>
      <c r="CK19" s="864"/>
      <c r="CL19" s="865"/>
      <c r="CM19" s="863"/>
      <c r="CN19" s="864"/>
      <c r="CO19" s="864"/>
      <c r="CP19" s="864"/>
      <c r="CQ19" s="865"/>
      <c r="CR19" s="863"/>
      <c r="CS19" s="864"/>
      <c r="CT19" s="864"/>
      <c r="CU19" s="864"/>
      <c r="CV19" s="865"/>
      <c r="CW19" s="863"/>
      <c r="CX19" s="864"/>
      <c r="CY19" s="864"/>
      <c r="CZ19" s="864"/>
      <c r="DA19" s="865"/>
      <c r="DB19" s="863"/>
      <c r="DC19" s="864"/>
      <c r="DD19" s="864"/>
      <c r="DE19" s="864"/>
      <c r="DF19" s="865"/>
      <c r="DG19" s="863"/>
      <c r="DH19" s="864"/>
      <c r="DI19" s="864"/>
      <c r="DJ19" s="864"/>
      <c r="DK19" s="865"/>
      <c r="DL19" s="863"/>
      <c r="DM19" s="864"/>
      <c r="DN19" s="864"/>
      <c r="DO19" s="864"/>
      <c r="DP19" s="865"/>
      <c r="DQ19" s="863"/>
      <c r="DR19" s="864"/>
      <c r="DS19" s="864"/>
      <c r="DT19" s="864"/>
      <c r="DU19" s="865"/>
      <c r="DV19" s="866"/>
      <c r="DW19" s="867"/>
      <c r="DX19" s="867"/>
      <c r="DY19" s="867"/>
      <c r="DZ19" s="868"/>
      <c r="EA19" s="253"/>
    </row>
    <row r="20" spans="1:131" s="254" customFormat="1" ht="26.25" customHeight="1">
      <c r="A20" s="260">
        <v>14</v>
      </c>
      <c r="B20" s="837"/>
      <c r="C20" s="838"/>
      <c r="D20" s="838"/>
      <c r="E20" s="838"/>
      <c r="F20" s="838"/>
      <c r="G20" s="838"/>
      <c r="H20" s="838"/>
      <c r="I20" s="838"/>
      <c r="J20" s="838"/>
      <c r="K20" s="838"/>
      <c r="L20" s="838"/>
      <c r="M20" s="838"/>
      <c r="N20" s="838"/>
      <c r="O20" s="838"/>
      <c r="P20" s="839"/>
      <c r="Q20" s="840"/>
      <c r="R20" s="841"/>
      <c r="S20" s="841"/>
      <c r="T20" s="841"/>
      <c r="U20" s="841"/>
      <c r="V20" s="841"/>
      <c r="W20" s="841"/>
      <c r="X20" s="841"/>
      <c r="Y20" s="841"/>
      <c r="Z20" s="841"/>
      <c r="AA20" s="841"/>
      <c r="AB20" s="841"/>
      <c r="AC20" s="841"/>
      <c r="AD20" s="841"/>
      <c r="AE20" s="842"/>
      <c r="AF20" s="843"/>
      <c r="AG20" s="844"/>
      <c r="AH20" s="844"/>
      <c r="AI20" s="844"/>
      <c r="AJ20" s="845"/>
      <c r="AK20" s="846"/>
      <c r="AL20" s="847"/>
      <c r="AM20" s="847"/>
      <c r="AN20" s="847"/>
      <c r="AO20" s="847"/>
      <c r="AP20" s="847"/>
      <c r="AQ20" s="847"/>
      <c r="AR20" s="847"/>
      <c r="AS20" s="847"/>
      <c r="AT20" s="847"/>
      <c r="AU20" s="848"/>
      <c r="AV20" s="848"/>
      <c r="AW20" s="848"/>
      <c r="AX20" s="848"/>
      <c r="AY20" s="849"/>
      <c r="AZ20" s="251"/>
      <c r="BA20" s="251"/>
      <c r="BB20" s="251"/>
      <c r="BC20" s="251"/>
      <c r="BD20" s="251"/>
      <c r="BE20" s="252"/>
      <c r="BF20" s="252"/>
      <c r="BG20" s="252"/>
      <c r="BH20" s="252"/>
      <c r="BI20" s="252"/>
      <c r="BJ20" s="252"/>
      <c r="BK20" s="252"/>
      <c r="BL20" s="252"/>
      <c r="BM20" s="252"/>
      <c r="BN20" s="252"/>
      <c r="BO20" s="252"/>
      <c r="BP20" s="252"/>
      <c r="BQ20" s="261">
        <v>14</v>
      </c>
      <c r="BR20" s="262"/>
      <c r="BS20" s="850"/>
      <c r="BT20" s="851"/>
      <c r="BU20" s="851"/>
      <c r="BV20" s="851"/>
      <c r="BW20" s="851"/>
      <c r="BX20" s="851"/>
      <c r="BY20" s="851"/>
      <c r="BZ20" s="851"/>
      <c r="CA20" s="851"/>
      <c r="CB20" s="851"/>
      <c r="CC20" s="851"/>
      <c r="CD20" s="851"/>
      <c r="CE20" s="851"/>
      <c r="CF20" s="851"/>
      <c r="CG20" s="852"/>
      <c r="CH20" s="863"/>
      <c r="CI20" s="864"/>
      <c r="CJ20" s="864"/>
      <c r="CK20" s="864"/>
      <c r="CL20" s="865"/>
      <c r="CM20" s="863"/>
      <c r="CN20" s="864"/>
      <c r="CO20" s="864"/>
      <c r="CP20" s="864"/>
      <c r="CQ20" s="865"/>
      <c r="CR20" s="863"/>
      <c r="CS20" s="864"/>
      <c r="CT20" s="864"/>
      <c r="CU20" s="864"/>
      <c r="CV20" s="865"/>
      <c r="CW20" s="863"/>
      <c r="CX20" s="864"/>
      <c r="CY20" s="864"/>
      <c r="CZ20" s="864"/>
      <c r="DA20" s="865"/>
      <c r="DB20" s="863"/>
      <c r="DC20" s="864"/>
      <c r="DD20" s="864"/>
      <c r="DE20" s="864"/>
      <c r="DF20" s="865"/>
      <c r="DG20" s="863"/>
      <c r="DH20" s="864"/>
      <c r="DI20" s="864"/>
      <c r="DJ20" s="864"/>
      <c r="DK20" s="865"/>
      <c r="DL20" s="863"/>
      <c r="DM20" s="864"/>
      <c r="DN20" s="864"/>
      <c r="DO20" s="864"/>
      <c r="DP20" s="865"/>
      <c r="DQ20" s="863"/>
      <c r="DR20" s="864"/>
      <c r="DS20" s="864"/>
      <c r="DT20" s="864"/>
      <c r="DU20" s="865"/>
      <c r="DV20" s="866"/>
      <c r="DW20" s="867"/>
      <c r="DX20" s="867"/>
      <c r="DY20" s="867"/>
      <c r="DZ20" s="868"/>
      <c r="EA20" s="253"/>
    </row>
    <row r="21" spans="1:131" s="254" customFormat="1" ht="26.25" customHeight="1" thickBot="1">
      <c r="A21" s="260">
        <v>15</v>
      </c>
      <c r="B21" s="837"/>
      <c r="C21" s="838"/>
      <c r="D21" s="838"/>
      <c r="E21" s="838"/>
      <c r="F21" s="838"/>
      <c r="G21" s="838"/>
      <c r="H21" s="838"/>
      <c r="I21" s="838"/>
      <c r="J21" s="838"/>
      <c r="K21" s="838"/>
      <c r="L21" s="838"/>
      <c r="M21" s="838"/>
      <c r="N21" s="838"/>
      <c r="O21" s="838"/>
      <c r="P21" s="839"/>
      <c r="Q21" s="840"/>
      <c r="R21" s="841"/>
      <c r="S21" s="841"/>
      <c r="T21" s="841"/>
      <c r="U21" s="841"/>
      <c r="V21" s="841"/>
      <c r="W21" s="841"/>
      <c r="X21" s="841"/>
      <c r="Y21" s="841"/>
      <c r="Z21" s="841"/>
      <c r="AA21" s="841"/>
      <c r="AB21" s="841"/>
      <c r="AC21" s="841"/>
      <c r="AD21" s="841"/>
      <c r="AE21" s="842"/>
      <c r="AF21" s="843"/>
      <c r="AG21" s="844"/>
      <c r="AH21" s="844"/>
      <c r="AI21" s="844"/>
      <c r="AJ21" s="845"/>
      <c r="AK21" s="846"/>
      <c r="AL21" s="847"/>
      <c r="AM21" s="847"/>
      <c r="AN21" s="847"/>
      <c r="AO21" s="847"/>
      <c r="AP21" s="847"/>
      <c r="AQ21" s="847"/>
      <c r="AR21" s="847"/>
      <c r="AS21" s="847"/>
      <c r="AT21" s="847"/>
      <c r="AU21" s="848"/>
      <c r="AV21" s="848"/>
      <c r="AW21" s="848"/>
      <c r="AX21" s="848"/>
      <c r="AY21" s="849"/>
      <c r="AZ21" s="251"/>
      <c r="BA21" s="251"/>
      <c r="BB21" s="251"/>
      <c r="BC21" s="251"/>
      <c r="BD21" s="251"/>
      <c r="BE21" s="252"/>
      <c r="BF21" s="252"/>
      <c r="BG21" s="252"/>
      <c r="BH21" s="252"/>
      <c r="BI21" s="252"/>
      <c r="BJ21" s="252"/>
      <c r="BK21" s="252"/>
      <c r="BL21" s="252"/>
      <c r="BM21" s="252"/>
      <c r="BN21" s="252"/>
      <c r="BO21" s="252"/>
      <c r="BP21" s="252"/>
      <c r="BQ21" s="261">
        <v>15</v>
      </c>
      <c r="BR21" s="262"/>
      <c r="BS21" s="850"/>
      <c r="BT21" s="851"/>
      <c r="BU21" s="851"/>
      <c r="BV21" s="851"/>
      <c r="BW21" s="851"/>
      <c r="BX21" s="851"/>
      <c r="BY21" s="851"/>
      <c r="BZ21" s="851"/>
      <c r="CA21" s="851"/>
      <c r="CB21" s="851"/>
      <c r="CC21" s="851"/>
      <c r="CD21" s="851"/>
      <c r="CE21" s="851"/>
      <c r="CF21" s="851"/>
      <c r="CG21" s="852"/>
      <c r="CH21" s="863"/>
      <c r="CI21" s="864"/>
      <c r="CJ21" s="864"/>
      <c r="CK21" s="864"/>
      <c r="CL21" s="865"/>
      <c r="CM21" s="863"/>
      <c r="CN21" s="864"/>
      <c r="CO21" s="864"/>
      <c r="CP21" s="864"/>
      <c r="CQ21" s="865"/>
      <c r="CR21" s="863"/>
      <c r="CS21" s="864"/>
      <c r="CT21" s="864"/>
      <c r="CU21" s="864"/>
      <c r="CV21" s="865"/>
      <c r="CW21" s="863"/>
      <c r="CX21" s="864"/>
      <c r="CY21" s="864"/>
      <c r="CZ21" s="864"/>
      <c r="DA21" s="865"/>
      <c r="DB21" s="863"/>
      <c r="DC21" s="864"/>
      <c r="DD21" s="864"/>
      <c r="DE21" s="864"/>
      <c r="DF21" s="865"/>
      <c r="DG21" s="863"/>
      <c r="DH21" s="864"/>
      <c r="DI21" s="864"/>
      <c r="DJ21" s="864"/>
      <c r="DK21" s="865"/>
      <c r="DL21" s="863"/>
      <c r="DM21" s="864"/>
      <c r="DN21" s="864"/>
      <c r="DO21" s="864"/>
      <c r="DP21" s="865"/>
      <c r="DQ21" s="863"/>
      <c r="DR21" s="864"/>
      <c r="DS21" s="864"/>
      <c r="DT21" s="864"/>
      <c r="DU21" s="865"/>
      <c r="DV21" s="866"/>
      <c r="DW21" s="867"/>
      <c r="DX21" s="867"/>
      <c r="DY21" s="867"/>
      <c r="DZ21" s="868"/>
      <c r="EA21" s="253"/>
    </row>
    <row r="22" spans="1:131" s="254" customFormat="1" ht="26.25" customHeight="1">
      <c r="A22" s="260">
        <v>16</v>
      </c>
      <c r="B22" s="837"/>
      <c r="C22" s="838"/>
      <c r="D22" s="838"/>
      <c r="E22" s="838"/>
      <c r="F22" s="838"/>
      <c r="G22" s="838"/>
      <c r="H22" s="838"/>
      <c r="I22" s="838"/>
      <c r="J22" s="838"/>
      <c r="K22" s="838"/>
      <c r="L22" s="838"/>
      <c r="M22" s="838"/>
      <c r="N22" s="838"/>
      <c r="O22" s="838"/>
      <c r="P22" s="839"/>
      <c r="Q22" s="869"/>
      <c r="R22" s="870"/>
      <c r="S22" s="870"/>
      <c r="T22" s="870"/>
      <c r="U22" s="870"/>
      <c r="V22" s="870"/>
      <c r="W22" s="870"/>
      <c r="X22" s="870"/>
      <c r="Y22" s="870"/>
      <c r="Z22" s="870"/>
      <c r="AA22" s="870"/>
      <c r="AB22" s="870"/>
      <c r="AC22" s="870"/>
      <c r="AD22" s="870"/>
      <c r="AE22" s="871"/>
      <c r="AF22" s="843"/>
      <c r="AG22" s="844"/>
      <c r="AH22" s="844"/>
      <c r="AI22" s="844"/>
      <c r="AJ22" s="845"/>
      <c r="AK22" s="884"/>
      <c r="AL22" s="885"/>
      <c r="AM22" s="885"/>
      <c r="AN22" s="885"/>
      <c r="AO22" s="885"/>
      <c r="AP22" s="885"/>
      <c r="AQ22" s="885"/>
      <c r="AR22" s="885"/>
      <c r="AS22" s="885"/>
      <c r="AT22" s="885"/>
      <c r="AU22" s="886"/>
      <c r="AV22" s="886"/>
      <c r="AW22" s="886"/>
      <c r="AX22" s="886"/>
      <c r="AY22" s="887"/>
      <c r="AZ22" s="888" t="s">
        <v>392</v>
      </c>
      <c r="BA22" s="888"/>
      <c r="BB22" s="888"/>
      <c r="BC22" s="888"/>
      <c r="BD22" s="889"/>
      <c r="BE22" s="252"/>
      <c r="BF22" s="252"/>
      <c r="BG22" s="252"/>
      <c r="BH22" s="252"/>
      <c r="BI22" s="252"/>
      <c r="BJ22" s="252"/>
      <c r="BK22" s="252"/>
      <c r="BL22" s="252"/>
      <c r="BM22" s="252"/>
      <c r="BN22" s="252"/>
      <c r="BO22" s="252"/>
      <c r="BP22" s="252"/>
      <c r="BQ22" s="261">
        <v>16</v>
      </c>
      <c r="BR22" s="262"/>
      <c r="BS22" s="850"/>
      <c r="BT22" s="851"/>
      <c r="BU22" s="851"/>
      <c r="BV22" s="851"/>
      <c r="BW22" s="851"/>
      <c r="BX22" s="851"/>
      <c r="BY22" s="851"/>
      <c r="BZ22" s="851"/>
      <c r="CA22" s="851"/>
      <c r="CB22" s="851"/>
      <c r="CC22" s="851"/>
      <c r="CD22" s="851"/>
      <c r="CE22" s="851"/>
      <c r="CF22" s="851"/>
      <c r="CG22" s="852"/>
      <c r="CH22" s="863"/>
      <c r="CI22" s="864"/>
      <c r="CJ22" s="864"/>
      <c r="CK22" s="864"/>
      <c r="CL22" s="865"/>
      <c r="CM22" s="863"/>
      <c r="CN22" s="864"/>
      <c r="CO22" s="864"/>
      <c r="CP22" s="864"/>
      <c r="CQ22" s="865"/>
      <c r="CR22" s="863"/>
      <c r="CS22" s="864"/>
      <c r="CT22" s="864"/>
      <c r="CU22" s="864"/>
      <c r="CV22" s="865"/>
      <c r="CW22" s="863"/>
      <c r="CX22" s="864"/>
      <c r="CY22" s="864"/>
      <c r="CZ22" s="864"/>
      <c r="DA22" s="865"/>
      <c r="DB22" s="863"/>
      <c r="DC22" s="864"/>
      <c r="DD22" s="864"/>
      <c r="DE22" s="864"/>
      <c r="DF22" s="865"/>
      <c r="DG22" s="863"/>
      <c r="DH22" s="864"/>
      <c r="DI22" s="864"/>
      <c r="DJ22" s="864"/>
      <c r="DK22" s="865"/>
      <c r="DL22" s="863"/>
      <c r="DM22" s="864"/>
      <c r="DN22" s="864"/>
      <c r="DO22" s="864"/>
      <c r="DP22" s="865"/>
      <c r="DQ22" s="863"/>
      <c r="DR22" s="864"/>
      <c r="DS22" s="864"/>
      <c r="DT22" s="864"/>
      <c r="DU22" s="865"/>
      <c r="DV22" s="866"/>
      <c r="DW22" s="867"/>
      <c r="DX22" s="867"/>
      <c r="DY22" s="867"/>
      <c r="DZ22" s="868"/>
      <c r="EA22" s="253"/>
    </row>
    <row r="23" spans="1:131" s="254" customFormat="1" ht="26.25" customHeight="1" thickBot="1">
      <c r="A23" s="263" t="s">
        <v>393</v>
      </c>
      <c r="B23" s="872" t="s">
        <v>394</v>
      </c>
      <c r="C23" s="873"/>
      <c r="D23" s="873"/>
      <c r="E23" s="873"/>
      <c r="F23" s="873"/>
      <c r="G23" s="873"/>
      <c r="H23" s="873"/>
      <c r="I23" s="873"/>
      <c r="J23" s="873"/>
      <c r="K23" s="873"/>
      <c r="L23" s="873"/>
      <c r="M23" s="873"/>
      <c r="N23" s="873"/>
      <c r="O23" s="873"/>
      <c r="P23" s="874"/>
      <c r="Q23" s="875">
        <v>5084</v>
      </c>
      <c r="R23" s="876"/>
      <c r="S23" s="876"/>
      <c r="T23" s="876"/>
      <c r="U23" s="876"/>
      <c r="V23" s="876">
        <v>4873</v>
      </c>
      <c r="W23" s="876"/>
      <c r="X23" s="876"/>
      <c r="Y23" s="876"/>
      <c r="Z23" s="876"/>
      <c r="AA23" s="876">
        <v>211</v>
      </c>
      <c r="AB23" s="876"/>
      <c r="AC23" s="876"/>
      <c r="AD23" s="876"/>
      <c r="AE23" s="877"/>
      <c r="AF23" s="878">
        <v>169</v>
      </c>
      <c r="AG23" s="876"/>
      <c r="AH23" s="876"/>
      <c r="AI23" s="876"/>
      <c r="AJ23" s="879"/>
      <c r="AK23" s="880"/>
      <c r="AL23" s="881"/>
      <c r="AM23" s="881"/>
      <c r="AN23" s="881"/>
      <c r="AO23" s="881"/>
      <c r="AP23" s="876">
        <v>6358</v>
      </c>
      <c r="AQ23" s="876"/>
      <c r="AR23" s="876"/>
      <c r="AS23" s="876"/>
      <c r="AT23" s="876"/>
      <c r="AU23" s="882"/>
      <c r="AV23" s="882"/>
      <c r="AW23" s="882"/>
      <c r="AX23" s="882"/>
      <c r="AY23" s="883"/>
      <c r="AZ23" s="891" t="s">
        <v>395</v>
      </c>
      <c r="BA23" s="892"/>
      <c r="BB23" s="892"/>
      <c r="BC23" s="892"/>
      <c r="BD23" s="893"/>
      <c r="BE23" s="252"/>
      <c r="BF23" s="252"/>
      <c r="BG23" s="252"/>
      <c r="BH23" s="252"/>
      <c r="BI23" s="252"/>
      <c r="BJ23" s="252"/>
      <c r="BK23" s="252"/>
      <c r="BL23" s="252"/>
      <c r="BM23" s="252"/>
      <c r="BN23" s="252"/>
      <c r="BO23" s="252"/>
      <c r="BP23" s="252"/>
      <c r="BQ23" s="261">
        <v>17</v>
      </c>
      <c r="BR23" s="262"/>
      <c r="BS23" s="850"/>
      <c r="BT23" s="851"/>
      <c r="BU23" s="851"/>
      <c r="BV23" s="851"/>
      <c r="BW23" s="851"/>
      <c r="BX23" s="851"/>
      <c r="BY23" s="851"/>
      <c r="BZ23" s="851"/>
      <c r="CA23" s="851"/>
      <c r="CB23" s="851"/>
      <c r="CC23" s="851"/>
      <c r="CD23" s="851"/>
      <c r="CE23" s="851"/>
      <c r="CF23" s="851"/>
      <c r="CG23" s="852"/>
      <c r="CH23" s="863"/>
      <c r="CI23" s="864"/>
      <c r="CJ23" s="864"/>
      <c r="CK23" s="864"/>
      <c r="CL23" s="865"/>
      <c r="CM23" s="863"/>
      <c r="CN23" s="864"/>
      <c r="CO23" s="864"/>
      <c r="CP23" s="864"/>
      <c r="CQ23" s="865"/>
      <c r="CR23" s="863"/>
      <c r="CS23" s="864"/>
      <c r="CT23" s="864"/>
      <c r="CU23" s="864"/>
      <c r="CV23" s="865"/>
      <c r="CW23" s="863"/>
      <c r="CX23" s="864"/>
      <c r="CY23" s="864"/>
      <c r="CZ23" s="864"/>
      <c r="DA23" s="865"/>
      <c r="DB23" s="863"/>
      <c r="DC23" s="864"/>
      <c r="DD23" s="864"/>
      <c r="DE23" s="864"/>
      <c r="DF23" s="865"/>
      <c r="DG23" s="863"/>
      <c r="DH23" s="864"/>
      <c r="DI23" s="864"/>
      <c r="DJ23" s="864"/>
      <c r="DK23" s="865"/>
      <c r="DL23" s="863"/>
      <c r="DM23" s="864"/>
      <c r="DN23" s="864"/>
      <c r="DO23" s="864"/>
      <c r="DP23" s="865"/>
      <c r="DQ23" s="863"/>
      <c r="DR23" s="864"/>
      <c r="DS23" s="864"/>
      <c r="DT23" s="864"/>
      <c r="DU23" s="865"/>
      <c r="DV23" s="866"/>
      <c r="DW23" s="867"/>
      <c r="DX23" s="867"/>
      <c r="DY23" s="867"/>
      <c r="DZ23" s="868"/>
      <c r="EA23" s="253"/>
    </row>
    <row r="24" spans="1:131" s="254" customFormat="1" ht="26.25" customHeight="1">
      <c r="A24" s="890" t="s">
        <v>396</v>
      </c>
      <c r="B24" s="890"/>
      <c r="C24" s="890"/>
      <c r="D24" s="890"/>
      <c r="E24" s="890"/>
      <c r="F24" s="890"/>
      <c r="G24" s="890"/>
      <c r="H24" s="890"/>
      <c r="I24" s="890"/>
      <c r="J24" s="890"/>
      <c r="K24" s="890"/>
      <c r="L24" s="890"/>
      <c r="M24" s="890"/>
      <c r="N24" s="890"/>
      <c r="O24" s="890"/>
      <c r="P24" s="890"/>
      <c r="Q24" s="890"/>
      <c r="R24" s="890"/>
      <c r="S24" s="890"/>
      <c r="T24" s="890"/>
      <c r="U24" s="890"/>
      <c r="V24" s="890"/>
      <c r="W24" s="890"/>
      <c r="X24" s="890"/>
      <c r="Y24" s="890"/>
      <c r="Z24" s="890"/>
      <c r="AA24" s="890"/>
      <c r="AB24" s="890"/>
      <c r="AC24" s="890"/>
      <c r="AD24" s="890"/>
      <c r="AE24" s="890"/>
      <c r="AF24" s="890"/>
      <c r="AG24" s="890"/>
      <c r="AH24" s="890"/>
      <c r="AI24" s="890"/>
      <c r="AJ24" s="890"/>
      <c r="AK24" s="890"/>
      <c r="AL24" s="890"/>
      <c r="AM24" s="890"/>
      <c r="AN24" s="890"/>
      <c r="AO24" s="890"/>
      <c r="AP24" s="890"/>
      <c r="AQ24" s="890"/>
      <c r="AR24" s="890"/>
      <c r="AS24" s="890"/>
      <c r="AT24" s="890"/>
      <c r="AU24" s="890"/>
      <c r="AV24" s="890"/>
      <c r="AW24" s="890"/>
      <c r="AX24" s="890"/>
      <c r="AY24" s="890"/>
      <c r="AZ24" s="251"/>
      <c r="BA24" s="251"/>
      <c r="BB24" s="251"/>
      <c r="BC24" s="251"/>
      <c r="BD24" s="251"/>
      <c r="BE24" s="252"/>
      <c r="BF24" s="252"/>
      <c r="BG24" s="252"/>
      <c r="BH24" s="252"/>
      <c r="BI24" s="252"/>
      <c r="BJ24" s="252"/>
      <c r="BK24" s="252"/>
      <c r="BL24" s="252"/>
      <c r="BM24" s="252"/>
      <c r="BN24" s="252"/>
      <c r="BO24" s="252"/>
      <c r="BP24" s="252"/>
      <c r="BQ24" s="261">
        <v>18</v>
      </c>
      <c r="BR24" s="262"/>
      <c r="BS24" s="850"/>
      <c r="BT24" s="851"/>
      <c r="BU24" s="851"/>
      <c r="BV24" s="851"/>
      <c r="BW24" s="851"/>
      <c r="BX24" s="851"/>
      <c r="BY24" s="851"/>
      <c r="BZ24" s="851"/>
      <c r="CA24" s="851"/>
      <c r="CB24" s="851"/>
      <c r="CC24" s="851"/>
      <c r="CD24" s="851"/>
      <c r="CE24" s="851"/>
      <c r="CF24" s="851"/>
      <c r="CG24" s="852"/>
      <c r="CH24" s="863"/>
      <c r="CI24" s="864"/>
      <c r="CJ24" s="864"/>
      <c r="CK24" s="864"/>
      <c r="CL24" s="865"/>
      <c r="CM24" s="863"/>
      <c r="CN24" s="864"/>
      <c r="CO24" s="864"/>
      <c r="CP24" s="864"/>
      <c r="CQ24" s="865"/>
      <c r="CR24" s="863"/>
      <c r="CS24" s="864"/>
      <c r="CT24" s="864"/>
      <c r="CU24" s="864"/>
      <c r="CV24" s="865"/>
      <c r="CW24" s="863"/>
      <c r="CX24" s="864"/>
      <c r="CY24" s="864"/>
      <c r="CZ24" s="864"/>
      <c r="DA24" s="865"/>
      <c r="DB24" s="863"/>
      <c r="DC24" s="864"/>
      <c r="DD24" s="864"/>
      <c r="DE24" s="864"/>
      <c r="DF24" s="865"/>
      <c r="DG24" s="863"/>
      <c r="DH24" s="864"/>
      <c r="DI24" s="864"/>
      <c r="DJ24" s="864"/>
      <c r="DK24" s="865"/>
      <c r="DL24" s="863"/>
      <c r="DM24" s="864"/>
      <c r="DN24" s="864"/>
      <c r="DO24" s="864"/>
      <c r="DP24" s="865"/>
      <c r="DQ24" s="863"/>
      <c r="DR24" s="864"/>
      <c r="DS24" s="864"/>
      <c r="DT24" s="864"/>
      <c r="DU24" s="865"/>
      <c r="DV24" s="866"/>
      <c r="DW24" s="867"/>
      <c r="DX24" s="867"/>
      <c r="DY24" s="867"/>
      <c r="DZ24" s="868"/>
      <c r="EA24" s="253"/>
    </row>
    <row r="25" spans="1:131" s="246" customFormat="1" ht="26.25" customHeight="1" thickBot="1">
      <c r="A25" s="831" t="s">
        <v>397</v>
      </c>
      <c r="B25" s="831"/>
      <c r="C25" s="831"/>
      <c r="D25" s="831"/>
      <c r="E25" s="831"/>
      <c r="F25" s="831"/>
      <c r="G25" s="831"/>
      <c r="H25" s="831"/>
      <c r="I25" s="831"/>
      <c r="J25" s="831"/>
      <c r="K25" s="831"/>
      <c r="L25" s="831"/>
      <c r="M25" s="831"/>
      <c r="N25" s="831"/>
      <c r="O25" s="831"/>
      <c r="P25" s="831"/>
      <c r="Q25" s="831"/>
      <c r="R25" s="831"/>
      <c r="S25" s="831"/>
      <c r="T25" s="831"/>
      <c r="U25" s="831"/>
      <c r="V25" s="831"/>
      <c r="W25" s="831"/>
      <c r="X25" s="831"/>
      <c r="Y25" s="831"/>
      <c r="Z25" s="831"/>
      <c r="AA25" s="831"/>
      <c r="AB25" s="831"/>
      <c r="AC25" s="831"/>
      <c r="AD25" s="831"/>
      <c r="AE25" s="831"/>
      <c r="AF25" s="831"/>
      <c r="AG25" s="831"/>
      <c r="AH25" s="831"/>
      <c r="AI25" s="831"/>
      <c r="AJ25" s="831"/>
      <c r="AK25" s="831"/>
      <c r="AL25" s="831"/>
      <c r="AM25" s="831"/>
      <c r="AN25" s="831"/>
      <c r="AO25" s="831"/>
      <c r="AP25" s="831"/>
      <c r="AQ25" s="831"/>
      <c r="AR25" s="831"/>
      <c r="AS25" s="831"/>
      <c r="AT25" s="831"/>
      <c r="AU25" s="831"/>
      <c r="AV25" s="831"/>
      <c r="AW25" s="831"/>
      <c r="AX25" s="831"/>
      <c r="AY25" s="831"/>
      <c r="AZ25" s="831"/>
      <c r="BA25" s="831"/>
      <c r="BB25" s="831"/>
      <c r="BC25" s="831"/>
      <c r="BD25" s="831"/>
      <c r="BE25" s="831"/>
      <c r="BF25" s="831"/>
      <c r="BG25" s="831"/>
      <c r="BH25" s="831"/>
      <c r="BI25" s="831"/>
      <c r="BJ25" s="251"/>
      <c r="BK25" s="251"/>
      <c r="BL25" s="251"/>
      <c r="BM25" s="251"/>
      <c r="BN25" s="251"/>
      <c r="BO25" s="264"/>
      <c r="BP25" s="264"/>
      <c r="BQ25" s="261">
        <v>19</v>
      </c>
      <c r="BR25" s="262"/>
      <c r="BS25" s="850"/>
      <c r="BT25" s="851"/>
      <c r="BU25" s="851"/>
      <c r="BV25" s="851"/>
      <c r="BW25" s="851"/>
      <c r="BX25" s="851"/>
      <c r="BY25" s="851"/>
      <c r="BZ25" s="851"/>
      <c r="CA25" s="851"/>
      <c r="CB25" s="851"/>
      <c r="CC25" s="851"/>
      <c r="CD25" s="851"/>
      <c r="CE25" s="851"/>
      <c r="CF25" s="851"/>
      <c r="CG25" s="852"/>
      <c r="CH25" s="863"/>
      <c r="CI25" s="864"/>
      <c r="CJ25" s="864"/>
      <c r="CK25" s="864"/>
      <c r="CL25" s="865"/>
      <c r="CM25" s="863"/>
      <c r="CN25" s="864"/>
      <c r="CO25" s="864"/>
      <c r="CP25" s="864"/>
      <c r="CQ25" s="865"/>
      <c r="CR25" s="863"/>
      <c r="CS25" s="864"/>
      <c r="CT25" s="864"/>
      <c r="CU25" s="864"/>
      <c r="CV25" s="865"/>
      <c r="CW25" s="863"/>
      <c r="CX25" s="864"/>
      <c r="CY25" s="864"/>
      <c r="CZ25" s="864"/>
      <c r="DA25" s="865"/>
      <c r="DB25" s="863"/>
      <c r="DC25" s="864"/>
      <c r="DD25" s="864"/>
      <c r="DE25" s="864"/>
      <c r="DF25" s="865"/>
      <c r="DG25" s="863"/>
      <c r="DH25" s="864"/>
      <c r="DI25" s="864"/>
      <c r="DJ25" s="864"/>
      <c r="DK25" s="865"/>
      <c r="DL25" s="863"/>
      <c r="DM25" s="864"/>
      <c r="DN25" s="864"/>
      <c r="DO25" s="864"/>
      <c r="DP25" s="865"/>
      <c r="DQ25" s="863"/>
      <c r="DR25" s="864"/>
      <c r="DS25" s="864"/>
      <c r="DT25" s="864"/>
      <c r="DU25" s="865"/>
      <c r="DV25" s="866"/>
      <c r="DW25" s="867"/>
      <c r="DX25" s="867"/>
      <c r="DY25" s="867"/>
      <c r="DZ25" s="868"/>
      <c r="EA25" s="245"/>
    </row>
    <row r="26" spans="1:131" s="246" customFormat="1" ht="26.25" customHeight="1">
      <c r="A26" s="822" t="s">
        <v>374</v>
      </c>
      <c r="B26" s="823"/>
      <c r="C26" s="823"/>
      <c r="D26" s="823"/>
      <c r="E26" s="823"/>
      <c r="F26" s="823"/>
      <c r="G26" s="823"/>
      <c r="H26" s="823"/>
      <c r="I26" s="823"/>
      <c r="J26" s="823"/>
      <c r="K26" s="823"/>
      <c r="L26" s="823"/>
      <c r="M26" s="823"/>
      <c r="N26" s="823"/>
      <c r="O26" s="823"/>
      <c r="P26" s="824"/>
      <c r="Q26" s="799" t="s">
        <v>398</v>
      </c>
      <c r="R26" s="800"/>
      <c r="S26" s="800"/>
      <c r="T26" s="800"/>
      <c r="U26" s="801"/>
      <c r="V26" s="799" t="s">
        <v>399</v>
      </c>
      <c r="W26" s="800"/>
      <c r="X26" s="800"/>
      <c r="Y26" s="800"/>
      <c r="Z26" s="801"/>
      <c r="AA26" s="799" t="s">
        <v>400</v>
      </c>
      <c r="AB26" s="800"/>
      <c r="AC26" s="800"/>
      <c r="AD26" s="800"/>
      <c r="AE26" s="800"/>
      <c r="AF26" s="894" t="s">
        <v>401</v>
      </c>
      <c r="AG26" s="895"/>
      <c r="AH26" s="895"/>
      <c r="AI26" s="895"/>
      <c r="AJ26" s="896"/>
      <c r="AK26" s="800" t="s">
        <v>402</v>
      </c>
      <c r="AL26" s="800"/>
      <c r="AM26" s="800"/>
      <c r="AN26" s="800"/>
      <c r="AO26" s="801"/>
      <c r="AP26" s="799" t="s">
        <v>403</v>
      </c>
      <c r="AQ26" s="800"/>
      <c r="AR26" s="800"/>
      <c r="AS26" s="800"/>
      <c r="AT26" s="801"/>
      <c r="AU26" s="799" t="s">
        <v>404</v>
      </c>
      <c r="AV26" s="800"/>
      <c r="AW26" s="800"/>
      <c r="AX26" s="800"/>
      <c r="AY26" s="801"/>
      <c r="AZ26" s="799" t="s">
        <v>405</v>
      </c>
      <c r="BA26" s="800"/>
      <c r="BB26" s="800"/>
      <c r="BC26" s="800"/>
      <c r="BD26" s="801"/>
      <c r="BE26" s="799" t="s">
        <v>381</v>
      </c>
      <c r="BF26" s="800"/>
      <c r="BG26" s="800"/>
      <c r="BH26" s="800"/>
      <c r="BI26" s="811"/>
      <c r="BJ26" s="251"/>
      <c r="BK26" s="251"/>
      <c r="BL26" s="251"/>
      <c r="BM26" s="251"/>
      <c r="BN26" s="251"/>
      <c r="BO26" s="264"/>
      <c r="BP26" s="264"/>
      <c r="BQ26" s="261">
        <v>20</v>
      </c>
      <c r="BR26" s="262"/>
      <c r="BS26" s="850"/>
      <c r="BT26" s="851"/>
      <c r="BU26" s="851"/>
      <c r="BV26" s="851"/>
      <c r="BW26" s="851"/>
      <c r="BX26" s="851"/>
      <c r="BY26" s="851"/>
      <c r="BZ26" s="851"/>
      <c r="CA26" s="851"/>
      <c r="CB26" s="851"/>
      <c r="CC26" s="851"/>
      <c r="CD26" s="851"/>
      <c r="CE26" s="851"/>
      <c r="CF26" s="851"/>
      <c r="CG26" s="852"/>
      <c r="CH26" s="863"/>
      <c r="CI26" s="864"/>
      <c r="CJ26" s="864"/>
      <c r="CK26" s="864"/>
      <c r="CL26" s="865"/>
      <c r="CM26" s="863"/>
      <c r="CN26" s="864"/>
      <c r="CO26" s="864"/>
      <c r="CP26" s="864"/>
      <c r="CQ26" s="865"/>
      <c r="CR26" s="863"/>
      <c r="CS26" s="864"/>
      <c r="CT26" s="864"/>
      <c r="CU26" s="864"/>
      <c r="CV26" s="865"/>
      <c r="CW26" s="863"/>
      <c r="CX26" s="864"/>
      <c r="CY26" s="864"/>
      <c r="CZ26" s="864"/>
      <c r="DA26" s="865"/>
      <c r="DB26" s="863"/>
      <c r="DC26" s="864"/>
      <c r="DD26" s="864"/>
      <c r="DE26" s="864"/>
      <c r="DF26" s="865"/>
      <c r="DG26" s="863"/>
      <c r="DH26" s="864"/>
      <c r="DI26" s="864"/>
      <c r="DJ26" s="864"/>
      <c r="DK26" s="865"/>
      <c r="DL26" s="863"/>
      <c r="DM26" s="864"/>
      <c r="DN26" s="864"/>
      <c r="DO26" s="864"/>
      <c r="DP26" s="865"/>
      <c r="DQ26" s="863"/>
      <c r="DR26" s="864"/>
      <c r="DS26" s="864"/>
      <c r="DT26" s="864"/>
      <c r="DU26" s="865"/>
      <c r="DV26" s="866"/>
      <c r="DW26" s="867"/>
      <c r="DX26" s="867"/>
      <c r="DY26" s="867"/>
      <c r="DZ26" s="868"/>
      <c r="EA26" s="245"/>
    </row>
    <row r="27" spans="1:131" s="246" customFormat="1" ht="26.25" customHeight="1" thickBot="1">
      <c r="A27" s="825"/>
      <c r="B27" s="826"/>
      <c r="C27" s="826"/>
      <c r="D27" s="826"/>
      <c r="E27" s="826"/>
      <c r="F27" s="826"/>
      <c r="G27" s="826"/>
      <c r="H27" s="826"/>
      <c r="I27" s="826"/>
      <c r="J27" s="826"/>
      <c r="K27" s="826"/>
      <c r="L27" s="826"/>
      <c r="M27" s="826"/>
      <c r="N27" s="826"/>
      <c r="O27" s="826"/>
      <c r="P27" s="827"/>
      <c r="Q27" s="802"/>
      <c r="R27" s="803"/>
      <c r="S27" s="803"/>
      <c r="T27" s="803"/>
      <c r="U27" s="804"/>
      <c r="V27" s="802"/>
      <c r="W27" s="803"/>
      <c r="X27" s="803"/>
      <c r="Y27" s="803"/>
      <c r="Z27" s="804"/>
      <c r="AA27" s="802"/>
      <c r="AB27" s="803"/>
      <c r="AC27" s="803"/>
      <c r="AD27" s="803"/>
      <c r="AE27" s="803"/>
      <c r="AF27" s="897"/>
      <c r="AG27" s="898"/>
      <c r="AH27" s="898"/>
      <c r="AI27" s="898"/>
      <c r="AJ27" s="899"/>
      <c r="AK27" s="803"/>
      <c r="AL27" s="803"/>
      <c r="AM27" s="803"/>
      <c r="AN27" s="803"/>
      <c r="AO27" s="804"/>
      <c r="AP27" s="802"/>
      <c r="AQ27" s="803"/>
      <c r="AR27" s="803"/>
      <c r="AS27" s="803"/>
      <c r="AT27" s="804"/>
      <c r="AU27" s="802"/>
      <c r="AV27" s="803"/>
      <c r="AW27" s="803"/>
      <c r="AX27" s="803"/>
      <c r="AY27" s="804"/>
      <c r="AZ27" s="802"/>
      <c r="BA27" s="803"/>
      <c r="BB27" s="803"/>
      <c r="BC27" s="803"/>
      <c r="BD27" s="804"/>
      <c r="BE27" s="802"/>
      <c r="BF27" s="803"/>
      <c r="BG27" s="803"/>
      <c r="BH27" s="803"/>
      <c r="BI27" s="812"/>
      <c r="BJ27" s="251"/>
      <c r="BK27" s="251"/>
      <c r="BL27" s="251"/>
      <c r="BM27" s="251"/>
      <c r="BN27" s="251"/>
      <c r="BO27" s="264"/>
      <c r="BP27" s="264"/>
      <c r="BQ27" s="261">
        <v>21</v>
      </c>
      <c r="BR27" s="262"/>
      <c r="BS27" s="850"/>
      <c r="BT27" s="851"/>
      <c r="BU27" s="851"/>
      <c r="BV27" s="851"/>
      <c r="BW27" s="851"/>
      <c r="BX27" s="851"/>
      <c r="BY27" s="851"/>
      <c r="BZ27" s="851"/>
      <c r="CA27" s="851"/>
      <c r="CB27" s="851"/>
      <c r="CC27" s="851"/>
      <c r="CD27" s="851"/>
      <c r="CE27" s="851"/>
      <c r="CF27" s="851"/>
      <c r="CG27" s="852"/>
      <c r="CH27" s="863"/>
      <c r="CI27" s="864"/>
      <c r="CJ27" s="864"/>
      <c r="CK27" s="864"/>
      <c r="CL27" s="865"/>
      <c r="CM27" s="863"/>
      <c r="CN27" s="864"/>
      <c r="CO27" s="864"/>
      <c r="CP27" s="864"/>
      <c r="CQ27" s="865"/>
      <c r="CR27" s="863"/>
      <c r="CS27" s="864"/>
      <c r="CT27" s="864"/>
      <c r="CU27" s="864"/>
      <c r="CV27" s="865"/>
      <c r="CW27" s="863"/>
      <c r="CX27" s="864"/>
      <c r="CY27" s="864"/>
      <c r="CZ27" s="864"/>
      <c r="DA27" s="865"/>
      <c r="DB27" s="863"/>
      <c r="DC27" s="864"/>
      <c r="DD27" s="864"/>
      <c r="DE27" s="864"/>
      <c r="DF27" s="865"/>
      <c r="DG27" s="863"/>
      <c r="DH27" s="864"/>
      <c r="DI27" s="864"/>
      <c r="DJ27" s="864"/>
      <c r="DK27" s="865"/>
      <c r="DL27" s="863"/>
      <c r="DM27" s="864"/>
      <c r="DN27" s="864"/>
      <c r="DO27" s="864"/>
      <c r="DP27" s="865"/>
      <c r="DQ27" s="863"/>
      <c r="DR27" s="864"/>
      <c r="DS27" s="864"/>
      <c r="DT27" s="864"/>
      <c r="DU27" s="865"/>
      <c r="DV27" s="866"/>
      <c r="DW27" s="867"/>
      <c r="DX27" s="867"/>
      <c r="DY27" s="867"/>
      <c r="DZ27" s="868"/>
      <c r="EA27" s="245"/>
    </row>
    <row r="28" spans="1:131" s="246" customFormat="1" ht="26.25" customHeight="1" thickTop="1">
      <c r="A28" s="265">
        <v>1</v>
      </c>
      <c r="B28" s="813" t="s">
        <v>406</v>
      </c>
      <c r="C28" s="814"/>
      <c r="D28" s="814"/>
      <c r="E28" s="814"/>
      <c r="F28" s="814"/>
      <c r="G28" s="814"/>
      <c r="H28" s="814"/>
      <c r="I28" s="814"/>
      <c r="J28" s="814"/>
      <c r="K28" s="814"/>
      <c r="L28" s="814"/>
      <c r="M28" s="814"/>
      <c r="N28" s="814"/>
      <c r="O28" s="814"/>
      <c r="P28" s="815"/>
      <c r="Q28" s="904">
        <v>659</v>
      </c>
      <c r="R28" s="905"/>
      <c r="S28" s="905"/>
      <c r="T28" s="905"/>
      <c r="U28" s="905"/>
      <c r="V28" s="905">
        <v>561</v>
      </c>
      <c r="W28" s="905"/>
      <c r="X28" s="905"/>
      <c r="Y28" s="905"/>
      <c r="Z28" s="905"/>
      <c r="AA28" s="905">
        <v>97</v>
      </c>
      <c r="AB28" s="905"/>
      <c r="AC28" s="905"/>
      <c r="AD28" s="905"/>
      <c r="AE28" s="906"/>
      <c r="AF28" s="907">
        <v>97</v>
      </c>
      <c r="AG28" s="905"/>
      <c r="AH28" s="905"/>
      <c r="AI28" s="905"/>
      <c r="AJ28" s="908"/>
      <c r="AK28" s="909">
        <v>61</v>
      </c>
      <c r="AL28" s="900"/>
      <c r="AM28" s="900"/>
      <c r="AN28" s="900"/>
      <c r="AO28" s="900"/>
      <c r="AP28" s="900" t="s">
        <v>614</v>
      </c>
      <c r="AQ28" s="900"/>
      <c r="AR28" s="900"/>
      <c r="AS28" s="900"/>
      <c r="AT28" s="900"/>
      <c r="AU28" s="900" t="s">
        <v>614</v>
      </c>
      <c r="AV28" s="900"/>
      <c r="AW28" s="900"/>
      <c r="AX28" s="900"/>
      <c r="AY28" s="900"/>
      <c r="AZ28" s="901" t="s">
        <v>614</v>
      </c>
      <c r="BA28" s="901"/>
      <c r="BB28" s="901"/>
      <c r="BC28" s="901"/>
      <c r="BD28" s="901"/>
      <c r="BE28" s="902" t="s">
        <v>623</v>
      </c>
      <c r="BF28" s="902"/>
      <c r="BG28" s="902"/>
      <c r="BH28" s="902"/>
      <c r="BI28" s="903"/>
      <c r="BJ28" s="251"/>
      <c r="BK28" s="251"/>
      <c r="BL28" s="251"/>
      <c r="BM28" s="251"/>
      <c r="BN28" s="251"/>
      <c r="BO28" s="264"/>
      <c r="BP28" s="264"/>
      <c r="BQ28" s="261">
        <v>22</v>
      </c>
      <c r="BR28" s="262"/>
      <c r="BS28" s="850"/>
      <c r="BT28" s="851"/>
      <c r="BU28" s="851"/>
      <c r="BV28" s="851"/>
      <c r="BW28" s="851"/>
      <c r="BX28" s="851"/>
      <c r="BY28" s="851"/>
      <c r="BZ28" s="851"/>
      <c r="CA28" s="851"/>
      <c r="CB28" s="851"/>
      <c r="CC28" s="851"/>
      <c r="CD28" s="851"/>
      <c r="CE28" s="851"/>
      <c r="CF28" s="851"/>
      <c r="CG28" s="852"/>
      <c r="CH28" s="863"/>
      <c r="CI28" s="864"/>
      <c r="CJ28" s="864"/>
      <c r="CK28" s="864"/>
      <c r="CL28" s="865"/>
      <c r="CM28" s="863"/>
      <c r="CN28" s="864"/>
      <c r="CO28" s="864"/>
      <c r="CP28" s="864"/>
      <c r="CQ28" s="865"/>
      <c r="CR28" s="863"/>
      <c r="CS28" s="864"/>
      <c r="CT28" s="864"/>
      <c r="CU28" s="864"/>
      <c r="CV28" s="865"/>
      <c r="CW28" s="863"/>
      <c r="CX28" s="864"/>
      <c r="CY28" s="864"/>
      <c r="CZ28" s="864"/>
      <c r="DA28" s="865"/>
      <c r="DB28" s="863"/>
      <c r="DC28" s="864"/>
      <c r="DD28" s="864"/>
      <c r="DE28" s="864"/>
      <c r="DF28" s="865"/>
      <c r="DG28" s="863"/>
      <c r="DH28" s="864"/>
      <c r="DI28" s="864"/>
      <c r="DJ28" s="864"/>
      <c r="DK28" s="865"/>
      <c r="DL28" s="863"/>
      <c r="DM28" s="864"/>
      <c r="DN28" s="864"/>
      <c r="DO28" s="864"/>
      <c r="DP28" s="865"/>
      <c r="DQ28" s="863"/>
      <c r="DR28" s="864"/>
      <c r="DS28" s="864"/>
      <c r="DT28" s="864"/>
      <c r="DU28" s="865"/>
      <c r="DV28" s="866"/>
      <c r="DW28" s="867"/>
      <c r="DX28" s="867"/>
      <c r="DY28" s="867"/>
      <c r="DZ28" s="868"/>
      <c r="EA28" s="245"/>
    </row>
    <row r="29" spans="1:131" s="246" customFormat="1" ht="26.25" customHeight="1">
      <c r="A29" s="265">
        <v>2</v>
      </c>
      <c r="B29" s="837" t="s">
        <v>407</v>
      </c>
      <c r="C29" s="838"/>
      <c r="D29" s="838"/>
      <c r="E29" s="838"/>
      <c r="F29" s="838"/>
      <c r="G29" s="838"/>
      <c r="H29" s="838"/>
      <c r="I29" s="838"/>
      <c r="J29" s="838"/>
      <c r="K29" s="838"/>
      <c r="L29" s="838"/>
      <c r="M29" s="838"/>
      <c r="N29" s="838"/>
      <c r="O29" s="838"/>
      <c r="P29" s="839"/>
      <c r="Q29" s="840">
        <v>764</v>
      </c>
      <c r="R29" s="841"/>
      <c r="S29" s="841"/>
      <c r="T29" s="841"/>
      <c r="U29" s="841"/>
      <c r="V29" s="841">
        <v>761</v>
      </c>
      <c r="W29" s="841"/>
      <c r="X29" s="841"/>
      <c r="Y29" s="841"/>
      <c r="Z29" s="841"/>
      <c r="AA29" s="841">
        <v>4</v>
      </c>
      <c r="AB29" s="841"/>
      <c r="AC29" s="841"/>
      <c r="AD29" s="841"/>
      <c r="AE29" s="842"/>
      <c r="AF29" s="843">
        <v>4</v>
      </c>
      <c r="AG29" s="844"/>
      <c r="AH29" s="844"/>
      <c r="AI29" s="844"/>
      <c r="AJ29" s="845"/>
      <c r="AK29" s="912">
        <v>128</v>
      </c>
      <c r="AL29" s="913"/>
      <c r="AM29" s="913"/>
      <c r="AN29" s="913"/>
      <c r="AO29" s="913"/>
      <c r="AP29" s="913" t="s">
        <v>614</v>
      </c>
      <c r="AQ29" s="913"/>
      <c r="AR29" s="913"/>
      <c r="AS29" s="913"/>
      <c r="AT29" s="913"/>
      <c r="AU29" s="913" t="s">
        <v>614</v>
      </c>
      <c r="AV29" s="913"/>
      <c r="AW29" s="913"/>
      <c r="AX29" s="913"/>
      <c r="AY29" s="913"/>
      <c r="AZ29" s="914" t="s">
        <v>615</v>
      </c>
      <c r="BA29" s="915"/>
      <c r="BB29" s="915"/>
      <c r="BC29" s="915"/>
      <c r="BD29" s="916"/>
      <c r="BE29" s="910"/>
      <c r="BF29" s="910"/>
      <c r="BG29" s="910"/>
      <c r="BH29" s="910"/>
      <c r="BI29" s="911"/>
      <c r="BJ29" s="251"/>
      <c r="BK29" s="251"/>
      <c r="BL29" s="251"/>
      <c r="BM29" s="251"/>
      <c r="BN29" s="251"/>
      <c r="BO29" s="264"/>
      <c r="BP29" s="264"/>
      <c r="BQ29" s="261">
        <v>23</v>
      </c>
      <c r="BR29" s="262"/>
      <c r="BS29" s="850"/>
      <c r="BT29" s="851"/>
      <c r="BU29" s="851"/>
      <c r="BV29" s="851"/>
      <c r="BW29" s="851"/>
      <c r="BX29" s="851"/>
      <c r="BY29" s="851"/>
      <c r="BZ29" s="851"/>
      <c r="CA29" s="851"/>
      <c r="CB29" s="851"/>
      <c r="CC29" s="851"/>
      <c r="CD29" s="851"/>
      <c r="CE29" s="851"/>
      <c r="CF29" s="851"/>
      <c r="CG29" s="852"/>
      <c r="CH29" s="863"/>
      <c r="CI29" s="864"/>
      <c r="CJ29" s="864"/>
      <c r="CK29" s="864"/>
      <c r="CL29" s="865"/>
      <c r="CM29" s="863"/>
      <c r="CN29" s="864"/>
      <c r="CO29" s="864"/>
      <c r="CP29" s="864"/>
      <c r="CQ29" s="865"/>
      <c r="CR29" s="863"/>
      <c r="CS29" s="864"/>
      <c r="CT29" s="864"/>
      <c r="CU29" s="864"/>
      <c r="CV29" s="865"/>
      <c r="CW29" s="863"/>
      <c r="CX29" s="864"/>
      <c r="CY29" s="864"/>
      <c r="CZ29" s="864"/>
      <c r="DA29" s="865"/>
      <c r="DB29" s="863"/>
      <c r="DC29" s="864"/>
      <c r="DD29" s="864"/>
      <c r="DE29" s="864"/>
      <c r="DF29" s="865"/>
      <c r="DG29" s="863"/>
      <c r="DH29" s="864"/>
      <c r="DI29" s="864"/>
      <c r="DJ29" s="864"/>
      <c r="DK29" s="865"/>
      <c r="DL29" s="863"/>
      <c r="DM29" s="864"/>
      <c r="DN29" s="864"/>
      <c r="DO29" s="864"/>
      <c r="DP29" s="865"/>
      <c r="DQ29" s="863"/>
      <c r="DR29" s="864"/>
      <c r="DS29" s="864"/>
      <c r="DT29" s="864"/>
      <c r="DU29" s="865"/>
      <c r="DV29" s="866"/>
      <c r="DW29" s="867"/>
      <c r="DX29" s="867"/>
      <c r="DY29" s="867"/>
      <c r="DZ29" s="868"/>
      <c r="EA29" s="245"/>
    </row>
    <row r="30" spans="1:131" s="246" customFormat="1" ht="26.25" customHeight="1">
      <c r="A30" s="265">
        <v>3</v>
      </c>
      <c r="B30" s="837" t="s">
        <v>408</v>
      </c>
      <c r="C30" s="838"/>
      <c r="D30" s="838"/>
      <c r="E30" s="838"/>
      <c r="F30" s="838"/>
      <c r="G30" s="838"/>
      <c r="H30" s="838"/>
      <c r="I30" s="838"/>
      <c r="J30" s="838"/>
      <c r="K30" s="838"/>
      <c r="L30" s="838"/>
      <c r="M30" s="838"/>
      <c r="N30" s="838"/>
      <c r="O30" s="838"/>
      <c r="P30" s="839"/>
      <c r="Q30" s="840">
        <v>86</v>
      </c>
      <c r="R30" s="841"/>
      <c r="S30" s="841"/>
      <c r="T30" s="841"/>
      <c r="U30" s="841"/>
      <c r="V30" s="841">
        <v>85</v>
      </c>
      <c r="W30" s="841"/>
      <c r="X30" s="841"/>
      <c r="Y30" s="841"/>
      <c r="Z30" s="841"/>
      <c r="AA30" s="841">
        <v>2</v>
      </c>
      <c r="AB30" s="841"/>
      <c r="AC30" s="841"/>
      <c r="AD30" s="841"/>
      <c r="AE30" s="842"/>
      <c r="AF30" s="843">
        <v>2</v>
      </c>
      <c r="AG30" s="844"/>
      <c r="AH30" s="844"/>
      <c r="AI30" s="844"/>
      <c r="AJ30" s="845"/>
      <c r="AK30" s="912">
        <v>28</v>
      </c>
      <c r="AL30" s="913"/>
      <c r="AM30" s="913"/>
      <c r="AN30" s="913"/>
      <c r="AO30" s="913"/>
      <c r="AP30" s="913" t="s">
        <v>614</v>
      </c>
      <c r="AQ30" s="913"/>
      <c r="AR30" s="913"/>
      <c r="AS30" s="913"/>
      <c r="AT30" s="913"/>
      <c r="AU30" s="913" t="s">
        <v>614</v>
      </c>
      <c r="AV30" s="913"/>
      <c r="AW30" s="913"/>
      <c r="AX30" s="913"/>
      <c r="AY30" s="913"/>
      <c r="AZ30" s="914" t="s">
        <v>615</v>
      </c>
      <c r="BA30" s="915"/>
      <c r="BB30" s="915"/>
      <c r="BC30" s="915"/>
      <c r="BD30" s="916"/>
      <c r="BE30" s="910"/>
      <c r="BF30" s="910"/>
      <c r="BG30" s="910"/>
      <c r="BH30" s="910"/>
      <c r="BI30" s="911"/>
      <c r="BJ30" s="251"/>
      <c r="BK30" s="251"/>
      <c r="BL30" s="251"/>
      <c r="BM30" s="251"/>
      <c r="BN30" s="251"/>
      <c r="BO30" s="264"/>
      <c r="BP30" s="264"/>
      <c r="BQ30" s="261">
        <v>24</v>
      </c>
      <c r="BR30" s="262"/>
      <c r="BS30" s="850"/>
      <c r="BT30" s="851"/>
      <c r="BU30" s="851"/>
      <c r="BV30" s="851"/>
      <c r="BW30" s="851"/>
      <c r="BX30" s="851"/>
      <c r="BY30" s="851"/>
      <c r="BZ30" s="851"/>
      <c r="CA30" s="851"/>
      <c r="CB30" s="851"/>
      <c r="CC30" s="851"/>
      <c r="CD30" s="851"/>
      <c r="CE30" s="851"/>
      <c r="CF30" s="851"/>
      <c r="CG30" s="852"/>
      <c r="CH30" s="863"/>
      <c r="CI30" s="864"/>
      <c r="CJ30" s="864"/>
      <c r="CK30" s="864"/>
      <c r="CL30" s="865"/>
      <c r="CM30" s="863"/>
      <c r="CN30" s="864"/>
      <c r="CO30" s="864"/>
      <c r="CP30" s="864"/>
      <c r="CQ30" s="865"/>
      <c r="CR30" s="863"/>
      <c r="CS30" s="864"/>
      <c r="CT30" s="864"/>
      <c r="CU30" s="864"/>
      <c r="CV30" s="865"/>
      <c r="CW30" s="863"/>
      <c r="CX30" s="864"/>
      <c r="CY30" s="864"/>
      <c r="CZ30" s="864"/>
      <c r="DA30" s="865"/>
      <c r="DB30" s="863"/>
      <c r="DC30" s="864"/>
      <c r="DD30" s="864"/>
      <c r="DE30" s="864"/>
      <c r="DF30" s="865"/>
      <c r="DG30" s="863"/>
      <c r="DH30" s="864"/>
      <c r="DI30" s="864"/>
      <c r="DJ30" s="864"/>
      <c r="DK30" s="865"/>
      <c r="DL30" s="863"/>
      <c r="DM30" s="864"/>
      <c r="DN30" s="864"/>
      <c r="DO30" s="864"/>
      <c r="DP30" s="865"/>
      <c r="DQ30" s="863"/>
      <c r="DR30" s="864"/>
      <c r="DS30" s="864"/>
      <c r="DT30" s="864"/>
      <c r="DU30" s="865"/>
      <c r="DV30" s="866"/>
      <c r="DW30" s="867"/>
      <c r="DX30" s="867"/>
      <c r="DY30" s="867"/>
      <c r="DZ30" s="868"/>
      <c r="EA30" s="245"/>
    </row>
    <row r="31" spans="1:131" s="246" customFormat="1" ht="26.25" customHeight="1">
      <c r="A31" s="265">
        <v>4</v>
      </c>
      <c r="B31" s="837" t="s">
        <v>409</v>
      </c>
      <c r="C31" s="838"/>
      <c r="D31" s="838"/>
      <c r="E31" s="838"/>
      <c r="F31" s="838"/>
      <c r="G31" s="838"/>
      <c r="H31" s="838"/>
      <c r="I31" s="838"/>
      <c r="J31" s="838"/>
      <c r="K31" s="838"/>
      <c r="L31" s="838"/>
      <c r="M31" s="838"/>
      <c r="N31" s="838"/>
      <c r="O31" s="838"/>
      <c r="P31" s="839"/>
      <c r="Q31" s="840">
        <v>3</v>
      </c>
      <c r="R31" s="841"/>
      <c r="S31" s="841"/>
      <c r="T31" s="841"/>
      <c r="U31" s="841"/>
      <c r="V31" s="841">
        <v>3</v>
      </c>
      <c r="W31" s="841"/>
      <c r="X31" s="841"/>
      <c r="Y31" s="841"/>
      <c r="Z31" s="841"/>
      <c r="AA31" s="841">
        <v>0</v>
      </c>
      <c r="AB31" s="841"/>
      <c r="AC31" s="841"/>
      <c r="AD31" s="841"/>
      <c r="AE31" s="842"/>
      <c r="AF31" s="843">
        <v>0</v>
      </c>
      <c r="AG31" s="844"/>
      <c r="AH31" s="844"/>
      <c r="AI31" s="844"/>
      <c r="AJ31" s="845"/>
      <c r="AK31" s="912">
        <v>0</v>
      </c>
      <c r="AL31" s="913"/>
      <c r="AM31" s="913"/>
      <c r="AN31" s="913"/>
      <c r="AO31" s="913"/>
      <c r="AP31" s="913" t="s">
        <v>614</v>
      </c>
      <c r="AQ31" s="913"/>
      <c r="AR31" s="913"/>
      <c r="AS31" s="913"/>
      <c r="AT31" s="913"/>
      <c r="AU31" s="913" t="s">
        <v>614</v>
      </c>
      <c r="AV31" s="913"/>
      <c r="AW31" s="913"/>
      <c r="AX31" s="913"/>
      <c r="AY31" s="913"/>
      <c r="AZ31" s="914" t="s">
        <v>615</v>
      </c>
      <c r="BA31" s="915"/>
      <c r="BB31" s="915"/>
      <c r="BC31" s="915"/>
      <c r="BD31" s="916"/>
      <c r="BE31" s="910"/>
      <c r="BF31" s="910"/>
      <c r="BG31" s="910"/>
      <c r="BH31" s="910"/>
      <c r="BI31" s="911"/>
      <c r="BJ31" s="251"/>
      <c r="BK31" s="251"/>
      <c r="BL31" s="251"/>
      <c r="BM31" s="251"/>
      <c r="BN31" s="251"/>
      <c r="BO31" s="264"/>
      <c r="BP31" s="264"/>
      <c r="BQ31" s="261">
        <v>25</v>
      </c>
      <c r="BR31" s="262"/>
      <c r="BS31" s="850"/>
      <c r="BT31" s="851"/>
      <c r="BU31" s="851"/>
      <c r="BV31" s="851"/>
      <c r="BW31" s="851"/>
      <c r="BX31" s="851"/>
      <c r="BY31" s="851"/>
      <c r="BZ31" s="851"/>
      <c r="CA31" s="851"/>
      <c r="CB31" s="851"/>
      <c r="CC31" s="851"/>
      <c r="CD31" s="851"/>
      <c r="CE31" s="851"/>
      <c r="CF31" s="851"/>
      <c r="CG31" s="852"/>
      <c r="CH31" s="863"/>
      <c r="CI31" s="864"/>
      <c r="CJ31" s="864"/>
      <c r="CK31" s="864"/>
      <c r="CL31" s="865"/>
      <c r="CM31" s="863"/>
      <c r="CN31" s="864"/>
      <c r="CO31" s="864"/>
      <c r="CP31" s="864"/>
      <c r="CQ31" s="865"/>
      <c r="CR31" s="863"/>
      <c r="CS31" s="864"/>
      <c r="CT31" s="864"/>
      <c r="CU31" s="864"/>
      <c r="CV31" s="865"/>
      <c r="CW31" s="863"/>
      <c r="CX31" s="864"/>
      <c r="CY31" s="864"/>
      <c r="CZ31" s="864"/>
      <c r="DA31" s="865"/>
      <c r="DB31" s="863"/>
      <c r="DC31" s="864"/>
      <c r="DD31" s="864"/>
      <c r="DE31" s="864"/>
      <c r="DF31" s="865"/>
      <c r="DG31" s="863"/>
      <c r="DH31" s="864"/>
      <c r="DI31" s="864"/>
      <c r="DJ31" s="864"/>
      <c r="DK31" s="865"/>
      <c r="DL31" s="863"/>
      <c r="DM31" s="864"/>
      <c r="DN31" s="864"/>
      <c r="DO31" s="864"/>
      <c r="DP31" s="865"/>
      <c r="DQ31" s="863"/>
      <c r="DR31" s="864"/>
      <c r="DS31" s="864"/>
      <c r="DT31" s="864"/>
      <c r="DU31" s="865"/>
      <c r="DV31" s="866"/>
      <c r="DW31" s="867"/>
      <c r="DX31" s="867"/>
      <c r="DY31" s="867"/>
      <c r="DZ31" s="868"/>
      <c r="EA31" s="245"/>
    </row>
    <row r="32" spans="1:131" s="246" customFormat="1" ht="26.25" customHeight="1">
      <c r="A32" s="265">
        <v>5</v>
      </c>
      <c r="B32" s="837" t="s">
        <v>410</v>
      </c>
      <c r="C32" s="838"/>
      <c r="D32" s="838"/>
      <c r="E32" s="838"/>
      <c r="F32" s="838"/>
      <c r="G32" s="838"/>
      <c r="H32" s="838"/>
      <c r="I32" s="838"/>
      <c r="J32" s="838"/>
      <c r="K32" s="838"/>
      <c r="L32" s="838"/>
      <c r="M32" s="838"/>
      <c r="N32" s="838"/>
      <c r="O32" s="838"/>
      <c r="P32" s="839"/>
      <c r="Q32" s="840">
        <v>200</v>
      </c>
      <c r="R32" s="841"/>
      <c r="S32" s="841"/>
      <c r="T32" s="841"/>
      <c r="U32" s="841"/>
      <c r="V32" s="841">
        <v>194</v>
      </c>
      <c r="W32" s="841"/>
      <c r="X32" s="841"/>
      <c r="Y32" s="841"/>
      <c r="Z32" s="841"/>
      <c r="AA32" s="841">
        <f>Q32-V32</f>
        <v>6</v>
      </c>
      <c r="AB32" s="841"/>
      <c r="AC32" s="841"/>
      <c r="AD32" s="841"/>
      <c r="AE32" s="842"/>
      <c r="AF32" s="843">
        <v>252</v>
      </c>
      <c r="AG32" s="844"/>
      <c r="AH32" s="844"/>
      <c r="AI32" s="844"/>
      <c r="AJ32" s="845"/>
      <c r="AK32" s="912">
        <v>41</v>
      </c>
      <c r="AL32" s="913"/>
      <c r="AM32" s="913"/>
      <c r="AN32" s="913"/>
      <c r="AO32" s="913"/>
      <c r="AP32" s="913">
        <v>704</v>
      </c>
      <c r="AQ32" s="913"/>
      <c r="AR32" s="913"/>
      <c r="AS32" s="913"/>
      <c r="AT32" s="913"/>
      <c r="AU32" s="913">
        <v>258</v>
      </c>
      <c r="AV32" s="913"/>
      <c r="AW32" s="913"/>
      <c r="AX32" s="913"/>
      <c r="AY32" s="913"/>
      <c r="AZ32" s="914" t="s">
        <v>615</v>
      </c>
      <c r="BA32" s="915"/>
      <c r="BB32" s="915"/>
      <c r="BC32" s="915"/>
      <c r="BD32" s="916"/>
      <c r="BE32" s="910" t="s">
        <v>411</v>
      </c>
      <c r="BF32" s="910"/>
      <c r="BG32" s="910"/>
      <c r="BH32" s="910"/>
      <c r="BI32" s="911"/>
      <c r="BJ32" s="251"/>
      <c r="BK32" s="251"/>
      <c r="BL32" s="251"/>
      <c r="BM32" s="251"/>
      <c r="BN32" s="251"/>
      <c r="BO32" s="264"/>
      <c r="BP32" s="264"/>
      <c r="BQ32" s="261">
        <v>26</v>
      </c>
      <c r="BR32" s="262"/>
      <c r="BS32" s="850"/>
      <c r="BT32" s="851"/>
      <c r="BU32" s="851"/>
      <c r="BV32" s="851"/>
      <c r="BW32" s="851"/>
      <c r="BX32" s="851"/>
      <c r="BY32" s="851"/>
      <c r="BZ32" s="851"/>
      <c r="CA32" s="851"/>
      <c r="CB32" s="851"/>
      <c r="CC32" s="851"/>
      <c r="CD32" s="851"/>
      <c r="CE32" s="851"/>
      <c r="CF32" s="851"/>
      <c r="CG32" s="852"/>
      <c r="CH32" s="863"/>
      <c r="CI32" s="864"/>
      <c r="CJ32" s="864"/>
      <c r="CK32" s="864"/>
      <c r="CL32" s="865"/>
      <c r="CM32" s="863"/>
      <c r="CN32" s="864"/>
      <c r="CO32" s="864"/>
      <c r="CP32" s="864"/>
      <c r="CQ32" s="865"/>
      <c r="CR32" s="863"/>
      <c r="CS32" s="864"/>
      <c r="CT32" s="864"/>
      <c r="CU32" s="864"/>
      <c r="CV32" s="865"/>
      <c r="CW32" s="863"/>
      <c r="CX32" s="864"/>
      <c r="CY32" s="864"/>
      <c r="CZ32" s="864"/>
      <c r="DA32" s="865"/>
      <c r="DB32" s="863"/>
      <c r="DC32" s="864"/>
      <c r="DD32" s="864"/>
      <c r="DE32" s="864"/>
      <c r="DF32" s="865"/>
      <c r="DG32" s="863"/>
      <c r="DH32" s="864"/>
      <c r="DI32" s="864"/>
      <c r="DJ32" s="864"/>
      <c r="DK32" s="865"/>
      <c r="DL32" s="863"/>
      <c r="DM32" s="864"/>
      <c r="DN32" s="864"/>
      <c r="DO32" s="864"/>
      <c r="DP32" s="865"/>
      <c r="DQ32" s="863"/>
      <c r="DR32" s="864"/>
      <c r="DS32" s="864"/>
      <c r="DT32" s="864"/>
      <c r="DU32" s="865"/>
      <c r="DV32" s="866"/>
      <c r="DW32" s="867"/>
      <c r="DX32" s="867"/>
      <c r="DY32" s="867"/>
      <c r="DZ32" s="868"/>
      <c r="EA32" s="245"/>
    </row>
    <row r="33" spans="1:131" s="246" customFormat="1" ht="26.25" customHeight="1">
      <c r="A33" s="265">
        <v>6</v>
      </c>
      <c r="B33" s="837" t="s">
        <v>412</v>
      </c>
      <c r="C33" s="838"/>
      <c r="D33" s="838"/>
      <c r="E33" s="838"/>
      <c r="F33" s="838"/>
      <c r="G33" s="838"/>
      <c r="H33" s="838"/>
      <c r="I33" s="838"/>
      <c r="J33" s="838"/>
      <c r="K33" s="838"/>
      <c r="L33" s="838"/>
      <c r="M33" s="838"/>
      <c r="N33" s="838"/>
      <c r="O33" s="838"/>
      <c r="P33" s="839"/>
      <c r="Q33" s="840">
        <v>685</v>
      </c>
      <c r="R33" s="841"/>
      <c r="S33" s="841"/>
      <c r="T33" s="841"/>
      <c r="U33" s="841"/>
      <c r="V33" s="841">
        <v>701</v>
      </c>
      <c r="W33" s="841"/>
      <c r="X33" s="841"/>
      <c r="Y33" s="841"/>
      <c r="Z33" s="841"/>
      <c r="AA33" s="841">
        <f>Q33-V33</f>
        <v>-16</v>
      </c>
      <c r="AB33" s="841"/>
      <c r="AC33" s="841"/>
      <c r="AD33" s="841"/>
      <c r="AE33" s="842"/>
      <c r="AF33" s="843">
        <v>348</v>
      </c>
      <c r="AG33" s="844"/>
      <c r="AH33" s="844"/>
      <c r="AI33" s="844"/>
      <c r="AJ33" s="845"/>
      <c r="AK33" s="912">
        <v>279</v>
      </c>
      <c r="AL33" s="913"/>
      <c r="AM33" s="913"/>
      <c r="AN33" s="913"/>
      <c r="AO33" s="913"/>
      <c r="AP33" s="913">
        <v>83</v>
      </c>
      <c r="AQ33" s="913"/>
      <c r="AR33" s="913"/>
      <c r="AS33" s="913"/>
      <c r="AT33" s="913"/>
      <c r="AU33" s="913">
        <v>67</v>
      </c>
      <c r="AV33" s="913"/>
      <c r="AW33" s="913"/>
      <c r="AX33" s="913"/>
      <c r="AY33" s="913"/>
      <c r="AZ33" s="914" t="s">
        <v>615</v>
      </c>
      <c r="BA33" s="915"/>
      <c r="BB33" s="915"/>
      <c r="BC33" s="915"/>
      <c r="BD33" s="916"/>
      <c r="BE33" s="910" t="s">
        <v>413</v>
      </c>
      <c r="BF33" s="910"/>
      <c r="BG33" s="910"/>
      <c r="BH33" s="910"/>
      <c r="BI33" s="911"/>
      <c r="BJ33" s="251"/>
      <c r="BK33" s="251"/>
      <c r="BL33" s="251"/>
      <c r="BM33" s="251"/>
      <c r="BN33" s="251"/>
      <c r="BO33" s="264"/>
      <c r="BP33" s="264"/>
      <c r="BQ33" s="261">
        <v>27</v>
      </c>
      <c r="BR33" s="262"/>
      <c r="BS33" s="850"/>
      <c r="BT33" s="851"/>
      <c r="BU33" s="851"/>
      <c r="BV33" s="851"/>
      <c r="BW33" s="851"/>
      <c r="BX33" s="851"/>
      <c r="BY33" s="851"/>
      <c r="BZ33" s="851"/>
      <c r="CA33" s="851"/>
      <c r="CB33" s="851"/>
      <c r="CC33" s="851"/>
      <c r="CD33" s="851"/>
      <c r="CE33" s="851"/>
      <c r="CF33" s="851"/>
      <c r="CG33" s="852"/>
      <c r="CH33" s="863"/>
      <c r="CI33" s="864"/>
      <c r="CJ33" s="864"/>
      <c r="CK33" s="864"/>
      <c r="CL33" s="865"/>
      <c r="CM33" s="863"/>
      <c r="CN33" s="864"/>
      <c r="CO33" s="864"/>
      <c r="CP33" s="864"/>
      <c r="CQ33" s="865"/>
      <c r="CR33" s="863"/>
      <c r="CS33" s="864"/>
      <c r="CT33" s="864"/>
      <c r="CU33" s="864"/>
      <c r="CV33" s="865"/>
      <c r="CW33" s="863"/>
      <c r="CX33" s="864"/>
      <c r="CY33" s="864"/>
      <c r="CZ33" s="864"/>
      <c r="DA33" s="865"/>
      <c r="DB33" s="863"/>
      <c r="DC33" s="864"/>
      <c r="DD33" s="864"/>
      <c r="DE33" s="864"/>
      <c r="DF33" s="865"/>
      <c r="DG33" s="863"/>
      <c r="DH33" s="864"/>
      <c r="DI33" s="864"/>
      <c r="DJ33" s="864"/>
      <c r="DK33" s="865"/>
      <c r="DL33" s="863"/>
      <c r="DM33" s="864"/>
      <c r="DN33" s="864"/>
      <c r="DO33" s="864"/>
      <c r="DP33" s="865"/>
      <c r="DQ33" s="863"/>
      <c r="DR33" s="864"/>
      <c r="DS33" s="864"/>
      <c r="DT33" s="864"/>
      <c r="DU33" s="865"/>
      <c r="DV33" s="866"/>
      <c r="DW33" s="867"/>
      <c r="DX33" s="867"/>
      <c r="DY33" s="867"/>
      <c r="DZ33" s="868"/>
      <c r="EA33" s="245"/>
    </row>
    <row r="34" spans="1:131" s="246" customFormat="1" ht="26.25" customHeight="1">
      <c r="A34" s="265">
        <v>7</v>
      </c>
      <c r="B34" s="837" t="s">
        <v>414</v>
      </c>
      <c r="C34" s="838"/>
      <c r="D34" s="838"/>
      <c r="E34" s="838"/>
      <c r="F34" s="838"/>
      <c r="G34" s="838"/>
      <c r="H34" s="838"/>
      <c r="I34" s="838"/>
      <c r="J34" s="838"/>
      <c r="K34" s="838"/>
      <c r="L34" s="838"/>
      <c r="M34" s="838"/>
      <c r="N34" s="838"/>
      <c r="O34" s="838"/>
      <c r="P34" s="839"/>
      <c r="Q34" s="840">
        <v>174</v>
      </c>
      <c r="R34" s="841"/>
      <c r="S34" s="841"/>
      <c r="T34" s="841"/>
      <c r="U34" s="841"/>
      <c r="V34" s="841">
        <v>173</v>
      </c>
      <c r="W34" s="841"/>
      <c r="X34" s="841"/>
      <c r="Y34" s="841"/>
      <c r="Z34" s="841"/>
      <c r="AA34" s="841">
        <f>Q34-V34</f>
        <v>1</v>
      </c>
      <c r="AB34" s="841"/>
      <c r="AC34" s="841"/>
      <c r="AD34" s="841"/>
      <c r="AE34" s="842"/>
      <c r="AF34" s="843">
        <v>1</v>
      </c>
      <c r="AG34" s="844"/>
      <c r="AH34" s="844"/>
      <c r="AI34" s="844"/>
      <c r="AJ34" s="845"/>
      <c r="AK34" s="912">
        <v>115</v>
      </c>
      <c r="AL34" s="913"/>
      <c r="AM34" s="913"/>
      <c r="AN34" s="913"/>
      <c r="AO34" s="913"/>
      <c r="AP34" s="913">
        <v>828</v>
      </c>
      <c r="AQ34" s="913"/>
      <c r="AR34" s="913"/>
      <c r="AS34" s="913"/>
      <c r="AT34" s="913"/>
      <c r="AU34" s="913">
        <v>828</v>
      </c>
      <c r="AV34" s="913"/>
      <c r="AW34" s="913"/>
      <c r="AX34" s="913"/>
      <c r="AY34" s="913"/>
      <c r="AZ34" s="914" t="s">
        <v>615</v>
      </c>
      <c r="BA34" s="915"/>
      <c r="BB34" s="915"/>
      <c r="BC34" s="915"/>
      <c r="BD34" s="916"/>
      <c r="BE34" s="910" t="s">
        <v>415</v>
      </c>
      <c r="BF34" s="910"/>
      <c r="BG34" s="910"/>
      <c r="BH34" s="910"/>
      <c r="BI34" s="911"/>
      <c r="BJ34" s="251"/>
      <c r="BK34" s="251"/>
      <c r="BL34" s="251"/>
      <c r="BM34" s="251"/>
      <c r="BN34" s="251"/>
      <c r="BO34" s="264"/>
      <c r="BP34" s="264"/>
      <c r="BQ34" s="261">
        <v>28</v>
      </c>
      <c r="BR34" s="262"/>
      <c r="BS34" s="850"/>
      <c r="BT34" s="851"/>
      <c r="BU34" s="851"/>
      <c r="BV34" s="851"/>
      <c r="BW34" s="851"/>
      <c r="BX34" s="851"/>
      <c r="BY34" s="851"/>
      <c r="BZ34" s="851"/>
      <c r="CA34" s="851"/>
      <c r="CB34" s="851"/>
      <c r="CC34" s="851"/>
      <c r="CD34" s="851"/>
      <c r="CE34" s="851"/>
      <c r="CF34" s="851"/>
      <c r="CG34" s="852"/>
      <c r="CH34" s="863"/>
      <c r="CI34" s="864"/>
      <c r="CJ34" s="864"/>
      <c r="CK34" s="864"/>
      <c r="CL34" s="865"/>
      <c r="CM34" s="863"/>
      <c r="CN34" s="864"/>
      <c r="CO34" s="864"/>
      <c r="CP34" s="864"/>
      <c r="CQ34" s="865"/>
      <c r="CR34" s="863"/>
      <c r="CS34" s="864"/>
      <c r="CT34" s="864"/>
      <c r="CU34" s="864"/>
      <c r="CV34" s="865"/>
      <c r="CW34" s="863"/>
      <c r="CX34" s="864"/>
      <c r="CY34" s="864"/>
      <c r="CZ34" s="864"/>
      <c r="DA34" s="865"/>
      <c r="DB34" s="863"/>
      <c r="DC34" s="864"/>
      <c r="DD34" s="864"/>
      <c r="DE34" s="864"/>
      <c r="DF34" s="865"/>
      <c r="DG34" s="863"/>
      <c r="DH34" s="864"/>
      <c r="DI34" s="864"/>
      <c r="DJ34" s="864"/>
      <c r="DK34" s="865"/>
      <c r="DL34" s="863"/>
      <c r="DM34" s="864"/>
      <c r="DN34" s="864"/>
      <c r="DO34" s="864"/>
      <c r="DP34" s="865"/>
      <c r="DQ34" s="863"/>
      <c r="DR34" s="864"/>
      <c r="DS34" s="864"/>
      <c r="DT34" s="864"/>
      <c r="DU34" s="865"/>
      <c r="DV34" s="866"/>
      <c r="DW34" s="867"/>
      <c r="DX34" s="867"/>
      <c r="DY34" s="867"/>
      <c r="DZ34" s="868"/>
      <c r="EA34" s="245"/>
    </row>
    <row r="35" spans="1:131" s="246" customFormat="1" ht="26.25" customHeight="1">
      <c r="A35" s="265">
        <v>8</v>
      </c>
      <c r="B35" s="837" t="s">
        <v>416</v>
      </c>
      <c r="C35" s="838"/>
      <c r="D35" s="838"/>
      <c r="E35" s="838"/>
      <c r="F35" s="838"/>
      <c r="G35" s="838"/>
      <c r="H35" s="838"/>
      <c r="I35" s="838"/>
      <c r="J35" s="838"/>
      <c r="K35" s="838"/>
      <c r="L35" s="838"/>
      <c r="M35" s="838"/>
      <c r="N35" s="838"/>
      <c r="O35" s="838"/>
      <c r="P35" s="839"/>
      <c r="Q35" s="840">
        <v>27</v>
      </c>
      <c r="R35" s="841"/>
      <c r="S35" s="841"/>
      <c r="T35" s="841"/>
      <c r="U35" s="841"/>
      <c r="V35" s="841">
        <v>27</v>
      </c>
      <c r="W35" s="841"/>
      <c r="X35" s="841"/>
      <c r="Y35" s="841"/>
      <c r="Z35" s="841"/>
      <c r="AA35" s="841">
        <v>1</v>
      </c>
      <c r="AB35" s="841"/>
      <c r="AC35" s="841"/>
      <c r="AD35" s="841"/>
      <c r="AE35" s="842"/>
      <c r="AF35" s="843">
        <v>1</v>
      </c>
      <c r="AG35" s="844"/>
      <c r="AH35" s="844"/>
      <c r="AI35" s="844"/>
      <c r="AJ35" s="845"/>
      <c r="AK35" s="912">
        <v>22</v>
      </c>
      <c r="AL35" s="913"/>
      <c r="AM35" s="913"/>
      <c r="AN35" s="913"/>
      <c r="AO35" s="913"/>
      <c r="AP35" s="913">
        <v>127</v>
      </c>
      <c r="AQ35" s="913"/>
      <c r="AR35" s="913"/>
      <c r="AS35" s="913"/>
      <c r="AT35" s="913"/>
      <c r="AU35" s="913">
        <v>127</v>
      </c>
      <c r="AV35" s="913"/>
      <c r="AW35" s="913"/>
      <c r="AX35" s="913"/>
      <c r="AY35" s="913"/>
      <c r="AZ35" s="914" t="s">
        <v>615</v>
      </c>
      <c r="BA35" s="915"/>
      <c r="BB35" s="915"/>
      <c r="BC35" s="915"/>
      <c r="BD35" s="916"/>
      <c r="BE35" s="910" t="s">
        <v>415</v>
      </c>
      <c r="BF35" s="910"/>
      <c r="BG35" s="910"/>
      <c r="BH35" s="910"/>
      <c r="BI35" s="911"/>
      <c r="BJ35" s="251"/>
      <c r="BK35" s="251"/>
      <c r="BL35" s="251"/>
      <c r="BM35" s="251"/>
      <c r="BN35" s="251"/>
      <c r="BO35" s="264"/>
      <c r="BP35" s="264"/>
      <c r="BQ35" s="261">
        <v>29</v>
      </c>
      <c r="BR35" s="262"/>
      <c r="BS35" s="850"/>
      <c r="BT35" s="851"/>
      <c r="BU35" s="851"/>
      <c r="BV35" s="851"/>
      <c r="BW35" s="851"/>
      <c r="BX35" s="851"/>
      <c r="BY35" s="851"/>
      <c r="BZ35" s="851"/>
      <c r="CA35" s="851"/>
      <c r="CB35" s="851"/>
      <c r="CC35" s="851"/>
      <c r="CD35" s="851"/>
      <c r="CE35" s="851"/>
      <c r="CF35" s="851"/>
      <c r="CG35" s="852"/>
      <c r="CH35" s="863"/>
      <c r="CI35" s="864"/>
      <c r="CJ35" s="864"/>
      <c r="CK35" s="864"/>
      <c r="CL35" s="865"/>
      <c r="CM35" s="863"/>
      <c r="CN35" s="864"/>
      <c r="CO35" s="864"/>
      <c r="CP35" s="864"/>
      <c r="CQ35" s="865"/>
      <c r="CR35" s="863"/>
      <c r="CS35" s="864"/>
      <c r="CT35" s="864"/>
      <c r="CU35" s="864"/>
      <c r="CV35" s="865"/>
      <c r="CW35" s="863"/>
      <c r="CX35" s="864"/>
      <c r="CY35" s="864"/>
      <c r="CZ35" s="864"/>
      <c r="DA35" s="865"/>
      <c r="DB35" s="863"/>
      <c r="DC35" s="864"/>
      <c r="DD35" s="864"/>
      <c r="DE35" s="864"/>
      <c r="DF35" s="865"/>
      <c r="DG35" s="863"/>
      <c r="DH35" s="864"/>
      <c r="DI35" s="864"/>
      <c r="DJ35" s="864"/>
      <c r="DK35" s="865"/>
      <c r="DL35" s="863"/>
      <c r="DM35" s="864"/>
      <c r="DN35" s="864"/>
      <c r="DO35" s="864"/>
      <c r="DP35" s="865"/>
      <c r="DQ35" s="863"/>
      <c r="DR35" s="864"/>
      <c r="DS35" s="864"/>
      <c r="DT35" s="864"/>
      <c r="DU35" s="865"/>
      <c r="DV35" s="866"/>
      <c r="DW35" s="867"/>
      <c r="DX35" s="867"/>
      <c r="DY35" s="867"/>
      <c r="DZ35" s="868"/>
      <c r="EA35" s="245"/>
    </row>
    <row r="36" spans="1:131" s="246" customFormat="1" ht="26.25" customHeight="1">
      <c r="A36" s="265">
        <v>9</v>
      </c>
      <c r="B36" s="837" t="s">
        <v>417</v>
      </c>
      <c r="C36" s="838"/>
      <c r="D36" s="838"/>
      <c r="E36" s="838"/>
      <c r="F36" s="838"/>
      <c r="G36" s="838"/>
      <c r="H36" s="838"/>
      <c r="I36" s="838"/>
      <c r="J36" s="838"/>
      <c r="K36" s="838"/>
      <c r="L36" s="838"/>
      <c r="M36" s="838"/>
      <c r="N36" s="838"/>
      <c r="O36" s="838"/>
      <c r="P36" s="839"/>
      <c r="Q36" s="840">
        <v>0</v>
      </c>
      <c r="R36" s="841"/>
      <c r="S36" s="841"/>
      <c r="T36" s="841"/>
      <c r="U36" s="841"/>
      <c r="V36" s="841">
        <v>0</v>
      </c>
      <c r="W36" s="841"/>
      <c r="X36" s="841"/>
      <c r="Y36" s="841"/>
      <c r="Z36" s="841"/>
      <c r="AA36" s="841">
        <f t="shared" ref="AA36" si="0">Q36-V36</f>
        <v>0</v>
      </c>
      <c r="AB36" s="841"/>
      <c r="AC36" s="841"/>
      <c r="AD36" s="841"/>
      <c r="AE36" s="842"/>
      <c r="AF36" s="843">
        <v>0</v>
      </c>
      <c r="AG36" s="844"/>
      <c r="AH36" s="844"/>
      <c r="AI36" s="844"/>
      <c r="AJ36" s="845"/>
      <c r="AK36" s="912" t="s">
        <v>614</v>
      </c>
      <c r="AL36" s="913"/>
      <c r="AM36" s="913"/>
      <c r="AN36" s="913"/>
      <c r="AO36" s="913"/>
      <c r="AP36" s="913" t="s">
        <v>614</v>
      </c>
      <c r="AQ36" s="913"/>
      <c r="AR36" s="913"/>
      <c r="AS36" s="913"/>
      <c r="AT36" s="913"/>
      <c r="AU36" s="913" t="s">
        <v>614</v>
      </c>
      <c r="AV36" s="913"/>
      <c r="AW36" s="913"/>
      <c r="AX36" s="913"/>
      <c r="AY36" s="913"/>
      <c r="AZ36" s="914" t="s">
        <v>615</v>
      </c>
      <c r="BA36" s="915"/>
      <c r="BB36" s="915"/>
      <c r="BC36" s="915"/>
      <c r="BD36" s="916"/>
      <c r="BE36" s="910" t="s">
        <v>418</v>
      </c>
      <c r="BF36" s="910"/>
      <c r="BG36" s="910"/>
      <c r="BH36" s="910"/>
      <c r="BI36" s="911"/>
      <c r="BJ36" s="251"/>
      <c r="BK36" s="251"/>
      <c r="BL36" s="251"/>
      <c r="BM36" s="251"/>
      <c r="BN36" s="251"/>
      <c r="BO36" s="264"/>
      <c r="BP36" s="264"/>
      <c r="BQ36" s="261">
        <v>30</v>
      </c>
      <c r="BR36" s="262"/>
      <c r="BS36" s="850"/>
      <c r="BT36" s="851"/>
      <c r="BU36" s="851"/>
      <c r="BV36" s="851"/>
      <c r="BW36" s="851"/>
      <c r="BX36" s="851"/>
      <c r="BY36" s="851"/>
      <c r="BZ36" s="851"/>
      <c r="CA36" s="851"/>
      <c r="CB36" s="851"/>
      <c r="CC36" s="851"/>
      <c r="CD36" s="851"/>
      <c r="CE36" s="851"/>
      <c r="CF36" s="851"/>
      <c r="CG36" s="852"/>
      <c r="CH36" s="863"/>
      <c r="CI36" s="864"/>
      <c r="CJ36" s="864"/>
      <c r="CK36" s="864"/>
      <c r="CL36" s="865"/>
      <c r="CM36" s="863"/>
      <c r="CN36" s="864"/>
      <c r="CO36" s="864"/>
      <c r="CP36" s="864"/>
      <c r="CQ36" s="865"/>
      <c r="CR36" s="863"/>
      <c r="CS36" s="864"/>
      <c r="CT36" s="864"/>
      <c r="CU36" s="864"/>
      <c r="CV36" s="865"/>
      <c r="CW36" s="863"/>
      <c r="CX36" s="864"/>
      <c r="CY36" s="864"/>
      <c r="CZ36" s="864"/>
      <c r="DA36" s="865"/>
      <c r="DB36" s="863"/>
      <c r="DC36" s="864"/>
      <c r="DD36" s="864"/>
      <c r="DE36" s="864"/>
      <c r="DF36" s="865"/>
      <c r="DG36" s="863"/>
      <c r="DH36" s="864"/>
      <c r="DI36" s="864"/>
      <c r="DJ36" s="864"/>
      <c r="DK36" s="865"/>
      <c r="DL36" s="863"/>
      <c r="DM36" s="864"/>
      <c r="DN36" s="864"/>
      <c r="DO36" s="864"/>
      <c r="DP36" s="865"/>
      <c r="DQ36" s="863"/>
      <c r="DR36" s="864"/>
      <c r="DS36" s="864"/>
      <c r="DT36" s="864"/>
      <c r="DU36" s="865"/>
      <c r="DV36" s="866"/>
      <c r="DW36" s="867"/>
      <c r="DX36" s="867"/>
      <c r="DY36" s="867"/>
      <c r="DZ36" s="868"/>
      <c r="EA36" s="245"/>
    </row>
    <row r="37" spans="1:131" s="246" customFormat="1" ht="26.25" customHeight="1">
      <c r="A37" s="265">
        <v>10</v>
      </c>
      <c r="B37" s="837"/>
      <c r="C37" s="838"/>
      <c r="D37" s="838"/>
      <c r="E37" s="838"/>
      <c r="F37" s="838"/>
      <c r="G37" s="838"/>
      <c r="H37" s="838"/>
      <c r="I37" s="838"/>
      <c r="J37" s="838"/>
      <c r="K37" s="838"/>
      <c r="L37" s="838"/>
      <c r="M37" s="838"/>
      <c r="N37" s="838"/>
      <c r="O37" s="838"/>
      <c r="P37" s="839"/>
      <c r="Q37" s="840"/>
      <c r="R37" s="841"/>
      <c r="S37" s="841"/>
      <c r="T37" s="841"/>
      <c r="U37" s="841"/>
      <c r="V37" s="841"/>
      <c r="W37" s="841"/>
      <c r="X37" s="841"/>
      <c r="Y37" s="841"/>
      <c r="Z37" s="841"/>
      <c r="AA37" s="841"/>
      <c r="AB37" s="841"/>
      <c r="AC37" s="841"/>
      <c r="AD37" s="841"/>
      <c r="AE37" s="842"/>
      <c r="AF37" s="843"/>
      <c r="AG37" s="844"/>
      <c r="AH37" s="844"/>
      <c r="AI37" s="844"/>
      <c r="AJ37" s="845"/>
      <c r="AK37" s="912"/>
      <c r="AL37" s="913"/>
      <c r="AM37" s="913"/>
      <c r="AN37" s="913"/>
      <c r="AO37" s="913"/>
      <c r="AP37" s="913"/>
      <c r="AQ37" s="913"/>
      <c r="AR37" s="913"/>
      <c r="AS37" s="913"/>
      <c r="AT37" s="913"/>
      <c r="AU37" s="913"/>
      <c r="AV37" s="913"/>
      <c r="AW37" s="913"/>
      <c r="AX37" s="913"/>
      <c r="AY37" s="913"/>
      <c r="AZ37" s="917"/>
      <c r="BA37" s="917"/>
      <c r="BB37" s="917"/>
      <c r="BC37" s="917"/>
      <c r="BD37" s="917"/>
      <c r="BE37" s="910"/>
      <c r="BF37" s="910"/>
      <c r="BG37" s="910"/>
      <c r="BH37" s="910"/>
      <c r="BI37" s="911"/>
      <c r="BJ37" s="251"/>
      <c r="BK37" s="251"/>
      <c r="BL37" s="251"/>
      <c r="BM37" s="251"/>
      <c r="BN37" s="251"/>
      <c r="BO37" s="264"/>
      <c r="BP37" s="264"/>
      <c r="BQ37" s="261">
        <v>31</v>
      </c>
      <c r="BR37" s="262"/>
      <c r="BS37" s="850"/>
      <c r="BT37" s="851"/>
      <c r="BU37" s="851"/>
      <c r="BV37" s="851"/>
      <c r="BW37" s="851"/>
      <c r="BX37" s="851"/>
      <c r="BY37" s="851"/>
      <c r="BZ37" s="851"/>
      <c r="CA37" s="851"/>
      <c r="CB37" s="851"/>
      <c r="CC37" s="851"/>
      <c r="CD37" s="851"/>
      <c r="CE37" s="851"/>
      <c r="CF37" s="851"/>
      <c r="CG37" s="852"/>
      <c r="CH37" s="863"/>
      <c r="CI37" s="864"/>
      <c r="CJ37" s="864"/>
      <c r="CK37" s="864"/>
      <c r="CL37" s="865"/>
      <c r="CM37" s="863"/>
      <c r="CN37" s="864"/>
      <c r="CO37" s="864"/>
      <c r="CP37" s="864"/>
      <c r="CQ37" s="865"/>
      <c r="CR37" s="863"/>
      <c r="CS37" s="864"/>
      <c r="CT37" s="864"/>
      <c r="CU37" s="864"/>
      <c r="CV37" s="865"/>
      <c r="CW37" s="863"/>
      <c r="CX37" s="864"/>
      <c r="CY37" s="864"/>
      <c r="CZ37" s="864"/>
      <c r="DA37" s="865"/>
      <c r="DB37" s="863"/>
      <c r="DC37" s="864"/>
      <c r="DD37" s="864"/>
      <c r="DE37" s="864"/>
      <c r="DF37" s="865"/>
      <c r="DG37" s="863"/>
      <c r="DH37" s="864"/>
      <c r="DI37" s="864"/>
      <c r="DJ37" s="864"/>
      <c r="DK37" s="865"/>
      <c r="DL37" s="863"/>
      <c r="DM37" s="864"/>
      <c r="DN37" s="864"/>
      <c r="DO37" s="864"/>
      <c r="DP37" s="865"/>
      <c r="DQ37" s="863"/>
      <c r="DR37" s="864"/>
      <c r="DS37" s="864"/>
      <c r="DT37" s="864"/>
      <c r="DU37" s="865"/>
      <c r="DV37" s="866"/>
      <c r="DW37" s="867"/>
      <c r="DX37" s="867"/>
      <c r="DY37" s="867"/>
      <c r="DZ37" s="868"/>
      <c r="EA37" s="245"/>
    </row>
    <row r="38" spans="1:131" s="246" customFormat="1" ht="26.25" customHeight="1">
      <c r="A38" s="265">
        <v>11</v>
      </c>
      <c r="B38" s="837"/>
      <c r="C38" s="838"/>
      <c r="D38" s="838"/>
      <c r="E38" s="838"/>
      <c r="F38" s="838"/>
      <c r="G38" s="838"/>
      <c r="H38" s="838"/>
      <c r="I38" s="838"/>
      <c r="J38" s="838"/>
      <c r="K38" s="838"/>
      <c r="L38" s="838"/>
      <c r="M38" s="838"/>
      <c r="N38" s="838"/>
      <c r="O38" s="838"/>
      <c r="P38" s="839"/>
      <c r="Q38" s="840"/>
      <c r="R38" s="841"/>
      <c r="S38" s="841"/>
      <c r="T38" s="841"/>
      <c r="U38" s="841"/>
      <c r="V38" s="841"/>
      <c r="W38" s="841"/>
      <c r="X38" s="841"/>
      <c r="Y38" s="841"/>
      <c r="Z38" s="841"/>
      <c r="AA38" s="841"/>
      <c r="AB38" s="841"/>
      <c r="AC38" s="841"/>
      <c r="AD38" s="841"/>
      <c r="AE38" s="842"/>
      <c r="AF38" s="843"/>
      <c r="AG38" s="844"/>
      <c r="AH38" s="844"/>
      <c r="AI38" s="844"/>
      <c r="AJ38" s="845"/>
      <c r="AK38" s="912"/>
      <c r="AL38" s="913"/>
      <c r="AM38" s="913"/>
      <c r="AN38" s="913"/>
      <c r="AO38" s="913"/>
      <c r="AP38" s="913"/>
      <c r="AQ38" s="913"/>
      <c r="AR38" s="913"/>
      <c r="AS38" s="913"/>
      <c r="AT38" s="913"/>
      <c r="AU38" s="913"/>
      <c r="AV38" s="913"/>
      <c r="AW38" s="913"/>
      <c r="AX38" s="913"/>
      <c r="AY38" s="913"/>
      <c r="AZ38" s="917"/>
      <c r="BA38" s="917"/>
      <c r="BB38" s="917"/>
      <c r="BC38" s="917"/>
      <c r="BD38" s="917"/>
      <c r="BE38" s="910"/>
      <c r="BF38" s="910"/>
      <c r="BG38" s="910"/>
      <c r="BH38" s="910"/>
      <c r="BI38" s="911"/>
      <c r="BJ38" s="251"/>
      <c r="BK38" s="251"/>
      <c r="BL38" s="251"/>
      <c r="BM38" s="251"/>
      <c r="BN38" s="251"/>
      <c r="BO38" s="264"/>
      <c r="BP38" s="264"/>
      <c r="BQ38" s="261">
        <v>32</v>
      </c>
      <c r="BR38" s="262"/>
      <c r="BS38" s="850"/>
      <c r="BT38" s="851"/>
      <c r="BU38" s="851"/>
      <c r="BV38" s="851"/>
      <c r="BW38" s="851"/>
      <c r="BX38" s="851"/>
      <c r="BY38" s="851"/>
      <c r="BZ38" s="851"/>
      <c r="CA38" s="851"/>
      <c r="CB38" s="851"/>
      <c r="CC38" s="851"/>
      <c r="CD38" s="851"/>
      <c r="CE38" s="851"/>
      <c r="CF38" s="851"/>
      <c r="CG38" s="852"/>
      <c r="CH38" s="863"/>
      <c r="CI38" s="864"/>
      <c r="CJ38" s="864"/>
      <c r="CK38" s="864"/>
      <c r="CL38" s="865"/>
      <c r="CM38" s="863"/>
      <c r="CN38" s="864"/>
      <c r="CO38" s="864"/>
      <c r="CP38" s="864"/>
      <c r="CQ38" s="865"/>
      <c r="CR38" s="863"/>
      <c r="CS38" s="864"/>
      <c r="CT38" s="864"/>
      <c r="CU38" s="864"/>
      <c r="CV38" s="865"/>
      <c r="CW38" s="863"/>
      <c r="CX38" s="864"/>
      <c r="CY38" s="864"/>
      <c r="CZ38" s="864"/>
      <c r="DA38" s="865"/>
      <c r="DB38" s="863"/>
      <c r="DC38" s="864"/>
      <c r="DD38" s="864"/>
      <c r="DE38" s="864"/>
      <c r="DF38" s="865"/>
      <c r="DG38" s="863"/>
      <c r="DH38" s="864"/>
      <c r="DI38" s="864"/>
      <c r="DJ38" s="864"/>
      <c r="DK38" s="865"/>
      <c r="DL38" s="863"/>
      <c r="DM38" s="864"/>
      <c r="DN38" s="864"/>
      <c r="DO38" s="864"/>
      <c r="DP38" s="865"/>
      <c r="DQ38" s="863"/>
      <c r="DR38" s="864"/>
      <c r="DS38" s="864"/>
      <c r="DT38" s="864"/>
      <c r="DU38" s="865"/>
      <c r="DV38" s="866"/>
      <c r="DW38" s="867"/>
      <c r="DX38" s="867"/>
      <c r="DY38" s="867"/>
      <c r="DZ38" s="868"/>
      <c r="EA38" s="245"/>
    </row>
    <row r="39" spans="1:131" s="246" customFormat="1" ht="26.25" customHeight="1">
      <c r="A39" s="265">
        <v>12</v>
      </c>
      <c r="B39" s="837"/>
      <c r="C39" s="838"/>
      <c r="D39" s="838"/>
      <c r="E39" s="838"/>
      <c r="F39" s="838"/>
      <c r="G39" s="838"/>
      <c r="H39" s="838"/>
      <c r="I39" s="838"/>
      <c r="J39" s="838"/>
      <c r="K39" s="838"/>
      <c r="L39" s="838"/>
      <c r="M39" s="838"/>
      <c r="N39" s="838"/>
      <c r="O39" s="838"/>
      <c r="P39" s="839"/>
      <c r="Q39" s="840"/>
      <c r="R39" s="841"/>
      <c r="S39" s="841"/>
      <c r="T39" s="841"/>
      <c r="U39" s="841"/>
      <c r="V39" s="841"/>
      <c r="W39" s="841"/>
      <c r="X39" s="841"/>
      <c r="Y39" s="841"/>
      <c r="Z39" s="841"/>
      <c r="AA39" s="841"/>
      <c r="AB39" s="841"/>
      <c r="AC39" s="841"/>
      <c r="AD39" s="841"/>
      <c r="AE39" s="842"/>
      <c r="AF39" s="843"/>
      <c r="AG39" s="844"/>
      <c r="AH39" s="844"/>
      <c r="AI39" s="844"/>
      <c r="AJ39" s="845"/>
      <c r="AK39" s="912"/>
      <c r="AL39" s="913"/>
      <c r="AM39" s="913"/>
      <c r="AN39" s="913"/>
      <c r="AO39" s="913"/>
      <c r="AP39" s="913"/>
      <c r="AQ39" s="913"/>
      <c r="AR39" s="913"/>
      <c r="AS39" s="913"/>
      <c r="AT39" s="913"/>
      <c r="AU39" s="913"/>
      <c r="AV39" s="913"/>
      <c r="AW39" s="913"/>
      <c r="AX39" s="913"/>
      <c r="AY39" s="913"/>
      <c r="AZ39" s="917"/>
      <c r="BA39" s="917"/>
      <c r="BB39" s="917"/>
      <c r="BC39" s="917"/>
      <c r="BD39" s="917"/>
      <c r="BE39" s="910"/>
      <c r="BF39" s="910"/>
      <c r="BG39" s="910"/>
      <c r="BH39" s="910"/>
      <c r="BI39" s="911"/>
      <c r="BJ39" s="251"/>
      <c r="BK39" s="251"/>
      <c r="BL39" s="251"/>
      <c r="BM39" s="251"/>
      <c r="BN39" s="251"/>
      <c r="BO39" s="264"/>
      <c r="BP39" s="264"/>
      <c r="BQ39" s="261">
        <v>33</v>
      </c>
      <c r="BR39" s="262"/>
      <c r="BS39" s="850"/>
      <c r="BT39" s="851"/>
      <c r="BU39" s="851"/>
      <c r="BV39" s="851"/>
      <c r="BW39" s="851"/>
      <c r="BX39" s="851"/>
      <c r="BY39" s="851"/>
      <c r="BZ39" s="851"/>
      <c r="CA39" s="851"/>
      <c r="CB39" s="851"/>
      <c r="CC39" s="851"/>
      <c r="CD39" s="851"/>
      <c r="CE39" s="851"/>
      <c r="CF39" s="851"/>
      <c r="CG39" s="852"/>
      <c r="CH39" s="863"/>
      <c r="CI39" s="864"/>
      <c r="CJ39" s="864"/>
      <c r="CK39" s="864"/>
      <c r="CL39" s="865"/>
      <c r="CM39" s="863"/>
      <c r="CN39" s="864"/>
      <c r="CO39" s="864"/>
      <c r="CP39" s="864"/>
      <c r="CQ39" s="865"/>
      <c r="CR39" s="863"/>
      <c r="CS39" s="864"/>
      <c r="CT39" s="864"/>
      <c r="CU39" s="864"/>
      <c r="CV39" s="865"/>
      <c r="CW39" s="863"/>
      <c r="CX39" s="864"/>
      <c r="CY39" s="864"/>
      <c r="CZ39" s="864"/>
      <c r="DA39" s="865"/>
      <c r="DB39" s="863"/>
      <c r="DC39" s="864"/>
      <c r="DD39" s="864"/>
      <c r="DE39" s="864"/>
      <c r="DF39" s="865"/>
      <c r="DG39" s="863"/>
      <c r="DH39" s="864"/>
      <c r="DI39" s="864"/>
      <c r="DJ39" s="864"/>
      <c r="DK39" s="865"/>
      <c r="DL39" s="863"/>
      <c r="DM39" s="864"/>
      <c r="DN39" s="864"/>
      <c r="DO39" s="864"/>
      <c r="DP39" s="865"/>
      <c r="DQ39" s="863"/>
      <c r="DR39" s="864"/>
      <c r="DS39" s="864"/>
      <c r="DT39" s="864"/>
      <c r="DU39" s="865"/>
      <c r="DV39" s="866"/>
      <c r="DW39" s="867"/>
      <c r="DX39" s="867"/>
      <c r="DY39" s="867"/>
      <c r="DZ39" s="868"/>
      <c r="EA39" s="245"/>
    </row>
    <row r="40" spans="1:131" s="246" customFormat="1" ht="26.25" customHeight="1">
      <c r="A40" s="260">
        <v>13</v>
      </c>
      <c r="B40" s="837"/>
      <c r="C40" s="838"/>
      <c r="D40" s="838"/>
      <c r="E40" s="838"/>
      <c r="F40" s="838"/>
      <c r="G40" s="838"/>
      <c r="H40" s="838"/>
      <c r="I40" s="838"/>
      <c r="J40" s="838"/>
      <c r="K40" s="838"/>
      <c r="L40" s="838"/>
      <c r="M40" s="838"/>
      <c r="N40" s="838"/>
      <c r="O40" s="838"/>
      <c r="P40" s="839"/>
      <c r="Q40" s="840"/>
      <c r="R40" s="841"/>
      <c r="S40" s="841"/>
      <c r="T40" s="841"/>
      <c r="U40" s="841"/>
      <c r="V40" s="841"/>
      <c r="W40" s="841"/>
      <c r="X40" s="841"/>
      <c r="Y40" s="841"/>
      <c r="Z40" s="841"/>
      <c r="AA40" s="841"/>
      <c r="AB40" s="841"/>
      <c r="AC40" s="841"/>
      <c r="AD40" s="841"/>
      <c r="AE40" s="842"/>
      <c r="AF40" s="843"/>
      <c r="AG40" s="844"/>
      <c r="AH40" s="844"/>
      <c r="AI40" s="844"/>
      <c r="AJ40" s="845"/>
      <c r="AK40" s="912"/>
      <c r="AL40" s="913"/>
      <c r="AM40" s="913"/>
      <c r="AN40" s="913"/>
      <c r="AO40" s="913"/>
      <c r="AP40" s="913"/>
      <c r="AQ40" s="913"/>
      <c r="AR40" s="913"/>
      <c r="AS40" s="913"/>
      <c r="AT40" s="913"/>
      <c r="AU40" s="913"/>
      <c r="AV40" s="913"/>
      <c r="AW40" s="913"/>
      <c r="AX40" s="913"/>
      <c r="AY40" s="913"/>
      <c r="AZ40" s="917"/>
      <c r="BA40" s="917"/>
      <c r="BB40" s="917"/>
      <c r="BC40" s="917"/>
      <c r="BD40" s="917"/>
      <c r="BE40" s="910"/>
      <c r="BF40" s="910"/>
      <c r="BG40" s="910"/>
      <c r="BH40" s="910"/>
      <c r="BI40" s="911"/>
      <c r="BJ40" s="251"/>
      <c r="BK40" s="251"/>
      <c r="BL40" s="251"/>
      <c r="BM40" s="251"/>
      <c r="BN40" s="251"/>
      <c r="BO40" s="264"/>
      <c r="BP40" s="264"/>
      <c r="BQ40" s="261">
        <v>34</v>
      </c>
      <c r="BR40" s="262"/>
      <c r="BS40" s="850"/>
      <c r="BT40" s="851"/>
      <c r="BU40" s="851"/>
      <c r="BV40" s="851"/>
      <c r="BW40" s="851"/>
      <c r="BX40" s="851"/>
      <c r="BY40" s="851"/>
      <c r="BZ40" s="851"/>
      <c r="CA40" s="851"/>
      <c r="CB40" s="851"/>
      <c r="CC40" s="851"/>
      <c r="CD40" s="851"/>
      <c r="CE40" s="851"/>
      <c r="CF40" s="851"/>
      <c r="CG40" s="852"/>
      <c r="CH40" s="863"/>
      <c r="CI40" s="864"/>
      <c r="CJ40" s="864"/>
      <c r="CK40" s="864"/>
      <c r="CL40" s="865"/>
      <c r="CM40" s="863"/>
      <c r="CN40" s="864"/>
      <c r="CO40" s="864"/>
      <c r="CP40" s="864"/>
      <c r="CQ40" s="865"/>
      <c r="CR40" s="863"/>
      <c r="CS40" s="864"/>
      <c r="CT40" s="864"/>
      <c r="CU40" s="864"/>
      <c r="CV40" s="865"/>
      <c r="CW40" s="863"/>
      <c r="CX40" s="864"/>
      <c r="CY40" s="864"/>
      <c r="CZ40" s="864"/>
      <c r="DA40" s="865"/>
      <c r="DB40" s="863"/>
      <c r="DC40" s="864"/>
      <c r="DD40" s="864"/>
      <c r="DE40" s="864"/>
      <c r="DF40" s="865"/>
      <c r="DG40" s="863"/>
      <c r="DH40" s="864"/>
      <c r="DI40" s="864"/>
      <c r="DJ40" s="864"/>
      <c r="DK40" s="865"/>
      <c r="DL40" s="863"/>
      <c r="DM40" s="864"/>
      <c r="DN40" s="864"/>
      <c r="DO40" s="864"/>
      <c r="DP40" s="865"/>
      <c r="DQ40" s="863"/>
      <c r="DR40" s="864"/>
      <c r="DS40" s="864"/>
      <c r="DT40" s="864"/>
      <c r="DU40" s="865"/>
      <c r="DV40" s="866"/>
      <c r="DW40" s="867"/>
      <c r="DX40" s="867"/>
      <c r="DY40" s="867"/>
      <c r="DZ40" s="868"/>
      <c r="EA40" s="245"/>
    </row>
    <row r="41" spans="1:131" s="246" customFormat="1" ht="26.25" customHeight="1">
      <c r="A41" s="260">
        <v>14</v>
      </c>
      <c r="B41" s="837"/>
      <c r="C41" s="838"/>
      <c r="D41" s="838"/>
      <c r="E41" s="838"/>
      <c r="F41" s="838"/>
      <c r="G41" s="838"/>
      <c r="H41" s="838"/>
      <c r="I41" s="838"/>
      <c r="J41" s="838"/>
      <c r="K41" s="838"/>
      <c r="L41" s="838"/>
      <c r="M41" s="838"/>
      <c r="N41" s="838"/>
      <c r="O41" s="838"/>
      <c r="P41" s="839"/>
      <c r="Q41" s="840"/>
      <c r="R41" s="841"/>
      <c r="S41" s="841"/>
      <c r="T41" s="841"/>
      <c r="U41" s="841"/>
      <c r="V41" s="841"/>
      <c r="W41" s="841"/>
      <c r="X41" s="841"/>
      <c r="Y41" s="841"/>
      <c r="Z41" s="841"/>
      <c r="AA41" s="841"/>
      <c r="AB41" s="841"/>
      <c r="AC41" s="841"/>
      <c r="AD41" s="841"/>
      <c r="AE41" s="842"/>
      <c r="AF41" s="843"/>
      <c r="AG41" s="844"/>
      <c r="AH41" s="844"/>
      <c r="AI41" s="844"/>
      <c r="AJ41" s="845"/>
      <c r="AK41" s="912"/>
      <c r="AL41" s="913"/>
      <c r="AM41" s="913"/>
      <c r="AN41" s="913"/>
      <c r="AO41" s="913"/>
      <c r="AP41" s="913"/>
      <c r="AQ41" s="913"/>
      <c r="AR41" s="913"/>
      <c r="AS41" s="913"/>
      <c r="AT41" s="913"/>
      <c r="AU41" s="913"/>
      <c r="AV41" s="913"/>
      <c r="AW41" s="913"/>
      <c r="AX41" s="913"/>
      <c r="AY41" s="913"/>
      <c r="AZ41" s="917"/>
      <c r="BA41" s="917"/>
      <c r="BB41" s="917"/>
      <c r="BC41" s="917"/>
      <c r="BD41" s="917"/>
      <c r="BE41" s="910"/>
      <c r="BF41" s="910"/>
      <c r="BG41" s="910"/>
      <c r="BH41" s="910"/>
      <c r="BI41" s="911"/>
      <c r="BJ41" s="251"/>
      <c r="BK41" s="251"/>
      <c r="BL41" s="251"/>
      <c r="BM41" s="251"/>
      <c r="BN41" s="251"/>
      <c r="BO41" s="264"/>
      <c r="BP41" s="264"/>
      <c r="BQ41" s="261">
        <v>35</v>
      </c>
      <c r="BR41" s="262"/>
      <c r="BS41" s="850"/>
      <c r="BT41" s="851"/>
      <c r="BU41" s="851"/>
      <c r="BV41" s="851"/>
      <c r="BW41" s="851"/>
      <c r="BX41" s="851"/>
      <c r="BY41" s="851"/>
      <c r="BZ41" s="851"/>
      <c r="CA41" s="851"/>
      <c r="CB41" s="851"/>
      <c r="CC41" s="851"/>
      <c r="CD41" s="851"/>
      <c r="CE41" s="851"/>
      <c r="CF41" s="851"/>
      <c r="CG41" s="852"/>
      <c r="CH41" s="863"/>
      <c r="CI41" s="864"/>
      <c r="CJ41" s="864"/>
      <c r="CK41" s="864"/>
      <c r="CL41" s="865"/>
      <c r="CM41" s="863"/>
      <c r="CN41" s="864"/>
      <c r="CO41" s="864"/>
      <c r="CP41" s="864"/>
      <c r="CQ41" s="865"/>
      <c r="CR41" s="863"/>
      <c r="CS41" s="864"/>
      <c r="CT41" s="864"/>
      <c r="CU41" s="864"/>
      <c r="CV41" s="865"/>
      <c r="CW41" s="863"/>
      <c r="CX41" s="864"/>
      <c r="CY41" s="864"/>
      <c r="CZ41" s="864"/>
      <c r="DA41" s="865"/>
      <c r="DB41" s="863"/>
      <c r="DC41" s="864"/>
      <c r="DD41" s="864"/>
      <c r="DE41" s="864"/>
      <c r="DF41" s="865"/>
      <c r="DG41" s="863"/>
      <c r="DH41" s="864"/>
      <c r="DI41" s="864"/>
      <c r="DJ41" s="864"/>
      <c r="DK41" s="865"/>
      <c r="DL41" s="863"/>
      <c r="DM41" s="864"/>
      <c r="DN41" s="864"/>
      <c r="DO41" s="864"/>
      <c r="DP41" s="865"/>
      <c r="DQ41" s="863"/>
      <c r="DR41" s="864"/>
      <c r="DS41" s="864"/>
      <c r="DT41" s="864"/>
      <c r="DU41" s="865"/>
      <c r="DV41" s="866"/>
      <c r="DW41" s="867"/>
      <c r="DX41" s="867"/>
      <c r="DY41" s="867"/>
      <c r="DZ41" s="868"/>
      <c r="EA41" s="245"/>
    </row>
    <row r="42" spans="1:131" s="246" customFormat="1" ht="26.25" customHeight="1">
      <c r="A42" s="260">
        <v>15</v>
      </c>
      <c r="B42" s="837"/>
      <c r="C42" s="838"/>
      <c r="D42" s="838"/>
      <c r="E42" s="838"/>
      <c r="F42" s="838"/>
      <c r="G42" s="838"/>
      <c r="H42" s="838"/>
      <c r="I42" s="838"/>
      <c r="J42" s="838"/>
      <c r="K42" s="838"/>
      <c r="L42" s="838"/>
      <c r="M42" s="838"/>
      <c r="N42" s="838"/>
      <c r="O42" s="838"/>
      <c r="P42" s="839"/>
      <c r="Q42" s="840"/>
      <c r="R42" s="841"/>
      <c r="S42" s="841"/>
      <c r="T42" s="841"/>
      <c r="U42" s="841"/>
      <c r="V42" s="841"/>
      <c r="W42" s="841"/>
      <c r="X42" s="841"/>
      <c r="Y42" s="841"/>
      <c r="Z42" s="841"/>
      <c r="AA42" s="841"/>
      <c r="AB42" s="841"/>
      <c r="AC42" s="841"/>
      <c r="AD42" s="841"/>
      <c r="AE42" s="842"/>
      <c r="AF42" s="843"/>
      <c r="AG42" s="844"/>
      <c r="AH42" s="844"/>
      <c r="AI42" s="844"/>
      <c r="AJ42" s="845"/>
      <c r="AK42" s="912"/>
      <c r="AL42" s="913"/>
      <c r="AM42" s="913"/>
      <c r="AN42" s="913"/>
      <c r="AO42" s="913"/>
      <c r="AP42" s="913"/>
      <c r="AQ42" s="913"/>
      <c r="AR42" s="913"/>
      <c r="AS42" s="913"/>
      <c r="AT42" s="913"/>
      <c r="AU42" s="913"/>
      <c r="AV42" s="913"/>
      <c r="AW42" s="913"/>
      <c r="AX42" s="913"/>
      <c r="AY42" s="913"/>
      <c r="AZ42" s="917"/>
      <c r="BA42" s="917"/>
      <c r="BB42" s="917"/>
      <c r="BC42" s="917"/>
      <c r="BD42" s="917"/>
      <c r="BE42" s="910"/>
      <c r="BF42" s="910"/>
      <c r="BG42" s="910"/>
      <c r="BH42" s="910"/>
      <c r="BI42" s="911"/>
      <c r="BJ42" s="251"/>
      <c r="BK42" s="251"/>
      <c r="BL42" s="251"/>
      <c r="BM42" s="251"/>
      <c r="BN42" s="251"/>
      <c r="BO42" s="264"/>
      <c r="BP42" s="264"/>
      <c r="BQ42" s="261">
        <v>36</v>
      </c>
      <c r="BR42" s="262"/>
      <c r="BS42" s="850"/>
      <c r="BT42" s="851"/>
      <c r="BU42" s="851"/>
      <c r="BV42" s="851"/>
      <c r="BW42" s="851"/>
      <c r="BX42" s="851"/>
      <c r="BY42" s="851"/>
      <c r="BZ42" s="851"/>
      <c r="CA42" s="851"/>
      <c r="CB42" s="851"/>
      <c r="CC42" s="851"/>
      <c r="CD42" s="851"/>
      <c r="CE42" s="851"/>
      <c r="CF42" s="851"/>
      <c r="CG42" s="852"/>
      <c r="CH42" s="863"/>
      <c r="CI42" s="864"/>
      <c r="CJ42" s="864"/>
      <c r="CK42" s="864"/>
      <c r="CL42" s="865"/>
      <c r="CM42" s="863"/>
      <c r="CN42" s="864"/>
      <c r="CO42" s="864"/>
      <c r="CP42" s="864"/>
      <c r="CQ42" s="865"/>
      <c r="CR42" s="863"/>
      <c r="CS42" s="864"/>
      <c r="CT42" s="864"/>
      <c r="CU42" s="864"/>
      <c r="CV42" s="865"/>
      <c r="CW42" s="863"/>
      <c r="CX42" s="864"/>
      <c r="CY42" s="864"/>
      <c r="CZ42" s="864"/>
      <c r="DA42" s="865"/>
      <c r="DB42" s="863"/>
      <c r="DC42" s="864"/>
      <c r="DD42" s="864"/>
      <c r="DE42" s="864"/>
      <c r="DF42" s="865"/>
      <c r="DG42" s="863"/>
      <c r="DH42" s="864"/>
      <c r="DI42" s="864"/>
      <c r="DJ42" s="864"/>
      <c r="DK42" s="865"/>
      <c r="DL42" s="863"/>
      <c r="DM42" s="864"/>
      <c r="DN42" s="864"/>
      <c r="DO42" s="864"/>
      <c r="DP42" s="865"/>
      <c r="DQ42" s="863"/>
      <c r="DR42" s="864"/>
      <c r="DS42" s="864"/>
      <c r="DT42" s="864"/>
      <c r="DU42" s="865"/>
      <c r="DV42" s="866"/>
      <c r="DW42" s="867"/>
      <c r="DX42" s="867"/>
      <c r="DY42" s="867"/>
      <c r="DZ42" s="868"/>
      <c r="EA42" s="245"/>
    </row>
    <row r="43" spans="1:131" s="246" customFormat="1" ht="26.25" customHeight="1">
      <c r="A43" s="260">
        <v>16</v>
      </c>
      <c r="B43" s="837"/>
      <c r="C43" s="838"/>
      <c r="D43" s="838"/>
      <c r="E43" s="838"/>
      <c r="F43" s="838"/>
      <c r="G43" s="838"/>
      <c r="H43" s="838"/>
      <c r="I43" s="838"/>
      <c r="J43" s="838"/>
      <c r="K43" s="838"/>
      <c r="L43" s="838"/>
      <c r="M43" s="838"/>
      <c r="N43" s="838"/>
      <c r="O43" s="838"/>
      <c r="P43" s="839"/>
      <c r="Q43" s="840"/>
      <c r="R43" s="841"/>
      <c r="S43" s="841"/>
      <c r="T43" s="841"/>
      <c r="U43" s="841"/>
      <c r="V43" s="841"/>
      <c r="W43" s="841"/>
      <c r="X43" s="841"/>
      <c r="Y43" s="841"/>
      <c r="Z43" s="841"/>
      <c r="AA43" s="841"/>
      <c r="AB43" s="841"/>
      <c r="AC43" s="841"/>
      <c r="AD43" s="841"/>
      <c r="AE43" s="842"/>
      <c r="AF43" s="843"/>
      <c r="AG43" s="844"/>
      <c r="AH43" s="844"/>
      <c r="AI43" s="844"/>
      <c r="AJ43" s="845"/>
      <c r="AK43" s="912"/>
      <c r="AL43" s="913"/>
      <c r="AM43" s="913"/>
      <c r="AN43" s="913"/>
      <c r="AO43" s="913"/>
      <c r="AP43" s="913"/>
      <c r="AQ43" s="913"/>
      <c r="AR43" s="913"/>
      <c r="AS43" s="913"/>
      <c r="AT43" s="913"/>
      <c r="AU43" s="913"/>
      <c r="AV43" s="913"/>
      <c r="AW43" s="913"/>
      <c r="AX43" s="913"/>
      <c r="AY43" s="913"/>
      <c r="AZ43" s="917"/>
      <c r="BA43" s="917"/>
      <c r="BB43" s="917"/>
      <c r="BC43" s="917"/>
      <c r="BD43" s="917"/>
      <c r="BE43" s="910"/>
      <c r="BF43" s="910"/>
      <c r="BG43" s="910"/>
      <c r="BH43" s="910"/>
      <c r="BI43" s="911"/>
      <c r="BJ43" s="251"/>
      <c r="BK43" s="251"/>
      <c r="BL43" s="251"/>
      <c r="BM43" s="251"/>
      <c r="BN43" s="251"/>
      <c r="BO43" s="264"/>
      <c r="BP43" s="264"/>
      <c r="BQ43" s="261">
        <v>37</v>
      </c>
      <c r="BR43" s="262"/>
      <c r="BS43" s="850"/>
      <c r="BT43" s="851"/>
      <c r="BU43" s="851"/>
      <c r="BV43" s="851"/>
      <c r="BW43" s="851"/>
      <c r="BX43" s="851"/>
      <c r="BY43" s="851"/>
      <c r="BZ43" s="851"/>
      <c r="CA43" s="851"/>
      <c r="CB43" s="851"/>
      <c r="CC43" s="851"/>
      <c r="CD43" s="851"/>
      <c r="CE43" s="851"/>
      <c r="CF43" s="851"/>
      <c r="CG43" s="852"/>
      <c r="CH43" s="863"/>
      <c r="CI43" s="864"/>
      <c r="CJ43" s="864"/>
      <c r="CK43" s="864"/>
      <c r="CL43" s="865"/>
      <c r="CM43" s="863"/>
      <c r="CN43" s="864"/>
      <c r="CO43" s="864"/>
      <c r="CP43" s="864"/>
      <c r="CQ43" s="865"/>
      <c r="CR43" s="863"/>
      <c r="CS43" s="864"/>
      <c r="CT43" s="864"/>
      <c r="CU43" s="864"/>
      <c r="CV43" s="865"/>
      <c r="CW43" s="863"/>
      <c r="CX43" s="864"/>
      <c r="CY43" s="864"/>
      <c r="CZ43" s="864"/>
      <c r="DA43" s="865"/>
      <c r="DB43" s="863"/>
      <c r="DC43" s="864"/>
      <c r="DD43" s="864"/>
      <c r="DE43" s="864"/>
      <c r="DF43" s="865"/>
      <c r="DG43" s="863"/>
      <c r="DH43" s="864"/>
      <c r="DI43" s="864"/>
      <c r="DJ43" s="864"/>
      <c r="DK43" s="865"/>
      <c r="DL43" s="863"/>
      <c r="DM43" s="864"/>
      <c r="DN43" s="864"/>
      <c r="DO43" s="864"/>
      <c r="DP43" s="865"/>
      <c r="DQ43" s="863"/>
      <c r="DR43" s="864"/>
      <c r="DS43" s="864"/>
      <c r="DT43" s="864"/>
      <c r="DU43" s="865"/>
      <c r="DV43" s="866"/>
      <c r="DW43" s="867"/>
      <c r="DX43" s="867"/>
      <c r="DY43" s="867"/>
      <c r="DZ43" s="868"/>
      <c r="EA43" s="245"/>
    </row>
    <row r="44" spans="1:131" s="246" customFormat="1" ht="26.25" customHeight="1">
      <c r="A44" s="260">
        <v>17</v>
      </c>
      <c r="B44" s="837"/>
      <c r="C44" s="838"/>
      <c r="D44" s="838"/>
      <c r="E44" s="838"/>
      <c r="F44" s="838"/>
      <c r="G44" s="838"/>
      <c r="H44" s="838"/>
      <c r="I44" s="838"/>
      <c r="J44" s="838"/>
      <c r="K44" s="838"/>
      <c r="L44" s="838"/>
      <c r="M44" s="838"/>
      <c r="N44" s="838"/>
      <c r="O44" s="838"/>
      <c r="P44" s="839"/>
      <c r="Q44" s="840"/>
      <c r="R44" s="841"/>
      <c r="S44" s="841"/>
      <c r="T44" s="841"/>
      <c r="U44" s="841"/>
      <c r="V44" s="841"/>
      <c r="W44" s="841"/>
      <c r="X44" s="841"/>
      <c r="Y44" s="841"/>
      <c r="Z44" s="841"/>
      <c r="AA44" s="841"/>
      <c r="AB44" s="841"/>
      <c r="AC44" s="841"/>
      <c r="AD44" s="841"/>
      <c r="AE44" s="842"/>
      <c r="AF44" s="843"/>
      <c r="AG44" s="844"/>
      <c r="AH44" s="844"/>
      <c r="AI44" s="844"/>
      <c r="AJ44" s="845"/>
      <c r="AK44" s="912"/>
      <c r="AL44" s="913"/>
      <c r="AM44" s="913"/>
      <c r="AN44" s="913"/>
      <c r="AO44" s="913"/>
      <c r="AP44" s="913"/>
      <c r="AQ44" s="913"/>
      <c r="AR44" s="913"/>
      <c r="AS44" s="913"/>
      <c r="AT44" s="913"/>
      <c r="AU44" s="913"/>
      <c r="AV44" s="913"/>
      <c r="AW44" s="913"/>
      <c r="AX44" s="913"/>
      <c r="AY44" s="913"/>
      <c r="AZ44" s="917"/>
      <c r="BA44" s="917"/>
      <c r="BB44" s="917"/>
      <c r="BC44" s="917"/>
      <c r="BD44" s="917"/>
      <c r="BE44" s="910"/>
      <c r="BF44" s="910"/>
      <c r="BG44" s="910"/>
      <c r="BH44" s="910"/>
      <c r="BI44" s="911"/>
      <c r="BJ44" s="251"/>
      <c r="BK44" s="251"/>
      <c r="BL44" s="251"/>
      <c r="BM44" s="251"/>
      <c r="BN44" s="251"/>
      <c r="BO44" s="264"/>
      <c r="BP44" s="264"/>
      <c r="BQ44" s="261">
        <v>38</v>
      </c>
      <c r="BR44" s="262"/>
      <c r="BS44" s="850"/>
      <c r="BT44" s="851"/>
      <c r="BU44" s="851"/>
      <c r="BV44" s="851"/>
      <c r="BW44" s="851"/>
      <c r="BX44" s="851"/>
      <c r="BY44" s="851"/>
      <c r="BZ44" s="851"/>
      <c r="CA44" s="851"/>
      <c r="CB44" s="851"/>
      <c r="CC44" s="851"/>
      <c r="CD44" s="851"/>
      <c r="CE44" s="851"/>
      <c r="CF44" s="851"/>
      <c r="CG44" s="852"/>
      <c r="CH44" s="863"/>
      <c r="CI44" s="864"/>
      <c r="CJ44" s="864"/>
      <c r="CK44" s="864"/>
      <c r="CL44" s="865"/>
      <c r="CM44" s="863"/>
      <c r="CN44" s="864"/>
      <c r="CO44" s="864"/>
      <c r="CP44" s="864"/>
      <c r="CQ44" s="865"/>
      <c r="CR44" s="863"/>
      <c r="CS44" s="864"/>
      <c r="CT44" s="864"/>
      <c r="CU44" s="864"/>
      <c r="CV44" s="865"/>
      <c r="CW44" s="863"/>
      <c r="CX44" s="864"/>
      <c r="CY44" s="864"/>
      <c r="CZ44" s="864"/>
      <c r="DA44" s="865"/>
      <c r="DB44" s="863"/>
      <c r="DC44" s="864"/>
      <c r="DD44" s="864"/>
      <c r="DE44" s="864"/>
      <c r="DF44" s="865"/>
      <c r="DG44" s="863"/>
      <c r="DH44" s="864"/>
      <c r="DI44" s="864"/>
      <c r="DJ44" s="864"/>
      <c r="DK44" s="865"/>
      <c r="DL44" s="863"/>
      <c r="DM44" s="864"/>
      <c r="DN44" s="864"/>
      <c r="DO44" s="864"/>
      <c r="DP44" s="865"/>
      <c r="DQ44" s="863"/>
      <c r="DR44" s="864"/>
      <c r="DS44" s="864"/>
      <c r="DT44" s="864"/>
      <c r="DU44" s="865"/>
      <c r="DV44" s="866"/>
      <c r="DW44" s="867"/>
      <c r="DX44" s="867"/>
      <c r="DY44" s="867"/>
      <c r="DZ44" s="868"/>
      <c r="EA44" s="245"/>
    </row>
    <row r="45" spans="1:131" s="246" customFormat="1" ht="26.25" customHeight="1">
      <c r="A45" s="260">
        <v>18</v>
      </c>
      <c r="B45" s="837"/>
      <c r="C45" s="838"/>
      <c r="D45" s="838"/>
      <c r="E45" s="838"/>
      <c r="F45" s="838"/>
      <c r="G45" s="838"/>
      <c r="H45" s="838"/>
      <c r="I45" s="838"/>
      <c r="J45" s="838"/>
      <c r="K45" s="838"/>
      <c r="L45" s="838"/>
      <c r="M45" s="838"/>
      <c r="N45" s="838"/>
      <c r="O45" s="838"/>
      <c r="P45" s="839"/>
      <c r="Q45" s="840"/>
      <c r="R45" s="841"/>
      <c r="S45" s="841"/>
      <c r="T45" s="841"/>
      <c r="U45" s="841"/>
      <c r="V45" s="841"/>
      <c r="W45" s="841"/>
      <c r="X45" s="841"/>
      <c r="Y45" s="841"/>
      <c r="Z45" s="841"/>
      <c r="AA45" s="841"/>
      <c r="AB45" s="841"/>
      <c r="AC45" s="841"/>
      <c r="AD45" s="841"/>
      <c r="AE45" s="842"/>
      <c r="AF45" s="843"/>
      <c r="AG45" s="844"/>
      <c r="AH45" s="844"/>
      <c r="AI45" s="844"/>
      <c r="AJ45" s="845"/>
      <c r="AK45" s="912"/>
      <c r="AL45" s="913"/>
      <c r="AM45" s="913"/>
      <c r="AN45" s="913"/>
      <c r="AO45" s="913"/>
      <c r="AP45" s="913"/>
      <c r="AQ45" s="913"/>
      <c r="AR45" s="913"/>
      <c r="AS45" s="913"/>
      <c r="AT45" s="913"/>
      <c r="AU45" s="913"/>
      <c r="AV45" s="913"/>
      <c r="AW45" s="913"/>
      <c r="AX45" s="913"/>
      <c r="AY45" s="913"/>
      <c r="AZ45" s="917"/>
      <c r="BA45" s="917"/>
      <c r="BB45" s="917"/>
      <c r="BC45" s="917"/>
      <c r="BD45" s="917"/>
      <c r="BE45" s="910"/>
      <c r="BF45" s="910"/>
      <c r="BG45" s="910"/>
      <c r="BH45" s="910"/>
      <c r="BI45" s="911"/>
      <c r="BJ45" s="251"/>
      <c r="BK45" s="251"/>
      <c r="BL45" s="251"/>
      <c r="BM45" s="251"/>
      <c r="BN45" s="251"/>
      <c r="BO45" s="264"/>
      <c r="BP45" s="264"/>
      <c r="BQ45" s="261">
        <v>39</v>
      </c>
      <c r="BR45" s="262"/>
      <c r="BS45" s="850"/>
      <c r="BT45" s="851"/>
      <c r="BU45" s="851"/>
      <c r="BV45" s="851"/>
      <c r="BW45" s="851"/>
      <c r="BX45" s="851"/>
      <c r="BY45" s="851"/>
      <c r="BZ45" s="851"/>
      <c r="CA45" s="851"/>
      <c r="CB45" s="851"/>
      <c r="CC45" s="851"/>
      <c r="CD45" s="851"/>
      <c r="CE45" s="851"/>
      <c r="CF45" s="851"/>
      <c r="CG45" s="852"/>
      <c r="CH45" s="863"/>
      <c r="CI45" s="864"/>
      <c r="CJ45" s="864"/>
      <c r="CK45" s="864"/>
      <c r="CL45" s="865"/>
      <c r="CM45" s="863"/>
      <c r="CN45" s="864"/>
      <c r="CO45" s="864"/>
      <c r="CP45" s="864"/>
      <c r="CQ45" s="865"/>
      <c r="CR45" s="863"/>
      <c r="CS45" s="864"/>
      <c r="CT45" s="864"/>
      <c r="CU45" s="864"/>
      <c r="CV45" s="865"/>
      <c r="CW45" s="863"/>
      <c r="CX45" s="864"/>
      <c r="CY45" s="864"/>
      <c r="CZ45" s="864"/>
      <c r="DA45" s="865"/>
      <c r="DB45" s="863"/>
      <c r="DC45" s="864"/>
      <c r="DD45" s="864"/>
      <c r="DE45" s="864"/>
      <c r="DF45" s="865"/>
      <c r="DG45" s="863"/>
      <c r="DH45" s="864"/>
      <c r="DI45" s="864"/>
      <c r="DJ45" s="864"/>
      <c r="DK45" s="865"/>
      <c r="DL45" s="863"/>
      <c r="DM45" s="864"/>
      <c r="DN45" s="864"/>
      <c r="DO45" s="864"/>
      <c r="DP45" s="865"/>
      <c r="DQ45" s="863"/>
      <c r="DR45" s="864"/>
      <c r="DS45" s="864"/>
      <c r="DT45" s="864"/>
      <c r="DU45" s="865"/>
      <c r="DV45" s="866"/>
      <c r="DW45" s="867"/>
      <c r="DX45" s="867"/>
      <c r="DY45" s="867"/>
      <c r="DZ45" s="868"/>
      <c r="EA45" s="245"/>
    </row>
    <row r="46" spans="1:131" s="246" customFormat="1" ht="26.25" customHeight="1">
      <c r="A46" s="260">
        <v>19</v>
      </c>
      <c r="B46" s="837"/>
      <c r="C46" s="838"/>
      <c r="D46" s="838"/>
      <c r="E46" s="838"/>
      <c r="F46" s="838"/>
      <c r="G46" s="838"/>
      <c r="H46" s="838"/>
      <c r="I46" s="838"/>
      <c r="J46" s="838"/>
      <c r="K46" s="838"/>
      <c r="L46" s="838"/>
      <c r="M46" s="838"/>
      <c r="N46" s="838"/>
      <c r="O46" s="838"/>
      <c r="P46" s="839"/>
      <c r="Q46" s="840"/>
      <c r="R46" s="841"/>
      <c r="S46" s="841"/>
      <c r="T46" s="841"/>
      <c r="U46" s="841"/>
      <c r="V46" s="841"/>
      <c r="W46" s="841"/>
      <c r="X46" s="841"/>
      <c r="Y46" s="841"/>
      <c r="Z46" s="841"/>
      <c r="AA46" s="841"/>
      <c r="AB46" s="841"/>
      <c r="AC46" s="841"/>
      <c r="AD46" s="841"/>
      <c r="AE46" s="842"/>
      <c r="AF46" s="843"/>
      <c r="AG46" s="844"/>
      <c r="AH46" s="844"/>
      <c r="AI46" s="844"/>
      <c r="AJ46" s="845"/>
      <c r="AK46" s="912"/>
      <c r="AL46" s="913"/>
      <c r="AM46" s="913"/>
      <c r="AN46" s="913"/>
      <c r="AO46" s="913"/>
      <c r="AP46" s="913"/>
      <c r="AQ46" s="913"/>
      <c r="AR46" s="913"/>
      <c r="AS46" s="913"/>
      <c r="AT46" s="913"/>
      <c r="AU46" s="913"/>
      <c r="AV46" s="913"/>
      <c r="AW46" s="913"/>
      <c r="AX46" s="913"/>
      <c r="AY46" s="913"/>
      <c r="AZ46" s="917"/>
      <c r="BA46" s="917"/>
      <c r="BB46" s="917"/>
      <c r="BC46" s="917"/>
      <c r="BD46" s="917"/>
      <c r="BE46" s="910"/>
      <c r="BF46" s="910"/>
      <c r="BG46" s="910"/>
      <c r="BH46" s="910"/>
      <c r="BI46" s="911"/>
      <c r="BJ46" s="251"/>
      <c r="BK46" s="251"/>
      <c r="BL46" s="251"/>
      <c r="BM46" s="251"/>
      <c r="BN46" s="251"/>
      <c r="BO46" s="264"/>
      <c r="BP46" s="264"/>
      <c r="BQ46" s="261">
        <v>40</v>
      </c>
      <c r="BR46" s="262"/>
      <c r="BS46" s="850"/>
      <c r="BT46" s="851"/>
      <c r="BU46" s="851"/>
      <c r="BV46" s="851"/>
      <c r="BW46" s="851"/>
      <c r="BX46" s="851"/>
      <c r="BY46" s="851"/>
      <c r="BZ46" s="851"/>
      <c r="CA46" s="851"/>
      <c r="CB46" s="851"/>
      <c r="CC46" s="851"/>
      <c r="CD46" s="851"/>
      <c r="CE46" s="851"/>
      <c r="CF46" s="851"/>
      <c r="CG46" s="852"/>
      <c r="CH46" s="863"/>
      <c r="CI46" s="864"/>
      <c r="CJ46" s="864"/>
      <c r="CK46" s="864"/>
      <c r="CL46" s="865"/>
      <c r="CM46" s="863"/>
      <c r="CN46" s="864"/>
      <c r="CO46" s="864"/>
      <c r="CP46" s="864"/>
      <c r="CQ46" s="865"/>
      <c r="CR46" s="863"/>
      <c r="CS46" s="864"/>
      <c r="CT46" s="864"/>
      <c r="CU46" s="864"/>
      <c r="CV46" s="865"/>
      <c r="CW46" s="863"/>
      <c r="CX46" s="864"/>
      <c r="CY46" s="864"/>
      <c r="CZ46" s="864"/>
      <c r="DA46" s="865"/>
      <c r="DB46" s="863"/>
      <c r="DC46" s="864"/>
      <c r="DD46" s="864"/>
      <c r="DE46" s="864"/>
      <c r="DF46" s="865"/>
      <c r="DG46" s="863"/>
      <c r="DH46" s="864"/>
      <c r="DI46" s="864"/>
      <c r="DJ46" s="864"/>
      <c r="DK46" s="865"/>
      <c r="DL46" s="863"/>
      <c r="DM46" s="864"/>
      <c r="DN46" s="864"/>
      <c r="DO46" s="864"/>
      <c r="DP46" s="865"/>
      <c r="DQ46" s="863"/>
      <c r="DR46" s="864"/>
      <c r="DS46" s="864"/>
      <c r="DT46" s="864"/>
      <c r="DU46" s="865"/>
      <c r="DV46" s="866"/>
      <c r="DW46" s="867"/>
      <c r="DX46" s="867"/>
      <c r="DY46" s="867"/>
      <c r="DZ46" s="868"/>
      <c r="EA46" s="245"/>
    </row>
    <row r="47" spans="1:131" s="246" customFormat="1" ht="26.25" customHeight="1">
      <c r="A47" s="260">
        <v>20</v>
      </c>
      <c r="B47" s="837"/>
      <c r="C47" s="838"/>
      <c r="D47" s="838"/>
      <c r="E47" s="838"/>
      <c r="F47" s="838"/>
      <c r="G47" s="838"/>
      <c r="H47" s="838"/>
      <c r="I47" s="838"/>
      <c r="J47" s="838"/>
      <c r="K47" s="838"/>
      <c r="L47" s="838"/>
      <c r="M47" s="838"/>
      <c r="N47" s="838"/>
      <c r="O47" s="838"/>
      <c r="P47" s="839"/>
      <c r="Q47" s="840"/>
      <c r="R47" s="841"/>
      <c r="S47" s="841"/>
      <c r="T47" s="841"/>
      <c r="U47" s="841"/>
      <c r="V47" s="841"/>
      <c r="W47" s="841"/>
      <c r="X47" s="841"/>
      <c r="Y47" s="841"/>
      <c r="Z47" s="841"/>
      <c r="AA47" s="841"/>
      <c r="AB47" s="841"/>
      <c r="AC47" s="841"/>
      <c r="AD47" s="841"/>
      <c r="AE47" s="842"/>
      <c r="AF47" s="843"/>
      <c r="AG47" s="844"/>
      <c r="AH47" s="844"/>
      <c r="AI47" s="844"/>
      <c r="AJ47" s="845"/>
      <c r="AK47" s="912"/>
      <c r="AL47" s="913"/>
      <c r="AM47" s="913"/>
      <c r="AN47" s="913"/>
      <c r="AO47" s="913"/>
      <c r="AP47" s="913"/>
      <c r="AQ47" s="913"/>
      <c r="AR47" s="913"/>
      <c r="AS47" s="913"/>
      <c r="AT47" s="913"/>
      <c r="AU47" s="913"/>
      <c r="AV47" s="913"/>
      <c r="AW47" s="913"/>
      <c r="AX47" s="913"/>
      <c r="AY47" s="913"/>
      <c r="AZ47" s="917"/>
      <c r="BA47" s="917"/>
      <c r="BB47" s="917"/>
      <c r="BC47" s="917"/>
      <c r="BD47" s="917"/>
      <c r="BE47" s="910"/>
      <c r="BF47" s="910"/>
      <c r="BG47" s="910"/>
      <c r="BH47" s="910"/>
      <c r="BI47" s="911"/>
      <c r="BJ47" s="251"/>
      <c r="BK47" s="251"/>
      <c r="BL47" s="251"/>
      <c r="BM47" s="251"/>
      <c r="BN47" s="251"/>
      <c r="BO47" s="264"/>
      <c r="BP47" s="264"/>
      <c r="BQ47" s="261">
        <v>41</v>
      </c>
      <c r="BR47" s="262"/>
      <c r="BS47" s="850"/>
      <c r="BT47" s="851"/>
      <c r="BU47" s="851"/>
      <c r="BV47" s="851"/>
      <c r="BW47" s="851"/>
      <c r="BX47" s="851"/>
      <c r="BY47" s="851"/>
      <c r="BZ47" s="851"/>
      <c r="CA47" s="851"/>
      <c r="CB47" s="851"/>
      <c r="CC47" s="851"/>
      <c r="CD47" s="851"/>
      <c r="CE47" s="851"/>
      <c r="CF47" s="851"/>
      <c r="CG47" s="852"/>
      <c r="CH47" s="863"/>
      <c r="CI47" s="864"/>
      <c r="CJ47" s="864"/>
      <c r="CK47" s="864"/>
      <c r="CL47" s="865"/>
      <c r="CM47" s="863"/>
      <c r="CN47" s="864"/>
      <c r="CO47" s="864"/>
      <c r="CP47" s="864"/>
      <c r="CQ47" s="865"/>
      <c r="CR47" s="863"/>
      <c r="CS47" s="864"/>
      <c r="CT47" s="864"/>
      <c r="CU47" s="864"/>
      <c r="CV47" s="865"/>
      <c r="CW47" s="863"/>
      <c r="CX47" s="864"/>
      <c r="CY47" s="864"/>
      <c r="CZ47" s="864"/>
      <c r="DA47" s="865"/>
      <c r="DB47" s="863"/>
      <c r="DC47" s="864"/>
      <c r="DD47" s="864"/>
      <c r="DE47" s="864"/>
      <c r="DF47" s="865"/>
      <c r="DG47" s="863"/>
      <c r="DH47" s="864"/>
      <c r="DI47" s="864"/>
      <c r="DJ47" s="864"/>
      <c r="DK47" s="865"/>
      <c r="DL47" s="863"/>
      <c r="DM47" s="864"/>
      <c r="DN47" s="864"/>
      <c r="DO47" s="864"/>
      <c r="DP47" s="865"/>
      <c r="DQ47" s="863"/>
      <c r="DR47" s="864"/>
      <c r="DS47" s="864"/>
      <c r="DT47" s="864"/>
      <c r="DU47" s="865"/>
      <c r="DV47" s="866"/>
      <c r="DW47" s="867"/>
      <c r="DX47" s="867"/>
      <c r="DY47" s="867"/>
      <c r="DZ47" s="868"/>
      <c r="EA47" s="245"/>
    </row>
    <row r="48" spans="1:131" s="246" customFormat="1" ht="26.25" customHeight="1">
      <c r="A48" s="260">
        <v>21</v>
      </c>
      <c r="B48" s="837"/>
      <c r="C48" s="838"/>
      <c r="D48" s="838"/>
      <c r="E48" s="838"/>
      <c r="F48" s="838"/>
      <c r="G48" s="838"/>
      <c r="H48" s="838"/>
      <c r="I48" s="838"/>
      <c r="J48" s="838"/>
      <c r="K48" s="838"/>
      <c r="L48" s="838"/>
      <c r="M48" s="838"/>
      <c r="N48" s="838"/>
      <c r="O48" s="838"/>
      <c r="P48" s="839"/>
      <c r="Q48" s="840"/>
      <c r="R48" s="841"/>
      <c r="S48" s="841"/>
      <c r="T48" s="841"/>
      <c r="U48" s="841"/>
      <c r="V48" s="841"/>
      <c r="W48" s="841"/>
      <c r="X48" s="841"/>
      <c r="Y48" s="841"/>
      <c r="Z48" s="841"/>
      <c r="AA48" s="841"/>
      <c r="AB48" s="841"/>
      <c r="AC48" s="841"/>
      <c r="AD48" s="841"/>
      <c r="AE48" s="842"/>
      <c r="AF48" s="843"/>
      <c r="AG48" s="844"/>
      <c r="AH48" s="844"/>
      <c r="AI48" s="844"/>
      <c r="AJ48" s="845"/>
      <c r="AK48" s="912"/>
      <c r="AL48" s="913"/>
      <c r="AM48" s="913"/>
      <c r="AN48" s="913"/>
      <c r="AO48" s="913"/>
      <c r="AP48" s="913"/>
      <c r="AQ48" s="913"/>
      <c r="AR48" s="913"/>
      <c r="AS48" s="913"/>
      <c r="AT48" s="913"/>
      <c r="AU48" s="913"/>
      <c r="AV48" s="913"/>
      <c r="AW48" s="913"/>
      <c r="AX48" s="913"/>
      <c r="AY48" s="913"/>
      <c r="AZ48" s="917"/>
      <c r="BA48" s="917"/>
      <c r="BB48" s="917"/>
      <c r="BC48" s="917"/>
      <c r="BD48" s="917"/>
      <c r="BE48" s="910"/>
      <c r="BF48" s="910"/>
      <c r="BG48" s="910"/>
      <c r="BH48" s="910"/>
      <c r="BI48" s="911"/>
      <c r="BJ48" s="251"/>
      <c r="BK48" s="251"/>
      <c r="BL48" s="251"/>
      <c r="BM48" s="251"/>
      <c r="BN48" s="251"/>
      <c r="BO48" s="264"/>
      <c r="BP48" s="264"/>
      <c r="BQ48" s="261">
        <v>42</v>
      </c>
      <c r="BR48" s="262"/>
      <c r="BS48" s="850"/>
      <c r="BT48" s="851"/>
      <c r="BU48" s="851"/>
      <c r="BV48" s="851"/>
      <c r="BW48" s="851"/>
      <c r="BX48" s="851"/>
      <c r="BY48" s="851"/>
      <c r="BZ48" s="851"/>
      <c r="CA48" s="851"/>
      <c r="CB48" s="851"/>
      <c r="CC48" s="851"/>
      <c r="CD48" s="851"/>
      <c r="CE48" s="851"/>
      <c r="CF48" s="851"/>
      <c r="CG48" s="852"/>
      <c r="CH48" s="863"/>
      <c r="CI48" s="864"/>
      <c r="CJ48" s="864"/>
      <c r="CK48" s="864"/>
      <c r="CL48" s="865"/>
      <c r="CM48" s="863"/>
      <c r="CN48" s="864"/>
      <c r="CO48" s="864"/>
      <c r="CP48" s="864"/>
      <c r="CQ48" s="865"/>
      <c r="CR48" s="863"/>
      <c r="CS48" s="864"/>
      <c r="CT48" s="864"/>
      <c r="CU48" s="864"/>
      <c r="CV48" s="865"/>
      <c r="CW48" s="863"/>
      <c r="CX48" s="864"/>
      <c r="CY48" s="864"/>
      <c r="CZ48" s="864"/>
      <c r="DA48" s="865"/>
      <c r="DB48" s="863"/>
      <c r="DC48" s="864"/>
      <c r="DD48" s="864"/>
      <c r="DE48" s="864"/>
      <c r="DF48" s="865"/>
      <c r="DG48" s="863"/>
      <c r="DH48" s="864"/>
      <c r="DI48" s="864"/>
      <c r="DJ48" s="864"/>
      <c r="DK48" s="865"/>
      <c r="DL48" s="863"/>
      <c r="DM48" s="864"/>
      <c r="DN48" s="864"/>
      <c r="DO48" s="864"/>
      <c r="DP48" s="865"/>
      <c r="DQ48" s="863"/>
      <c r="DR48" s="864"/>
      <c r="DS48" s="864"/>
      <c r="DT48" s="864"/>
      <c r="DU48" s="865"/>
      <c r="DV48" s="866"/>
      <c r="DW48" s="867"/>
      <c r="DX48" s="867"/>
      <c r="DY48" s="867"/>
      <c r="DZ48" s="868"/>
      <c r="EA48" s="245"/>
    </row>
    <row r="49" spans="1:131" s="246" customFormat="1" ht="26.25" customHeight="1">
      <c r="A49" s="260">
        <v>22</v>
      </c>
      <c r="B49" s="837"/>
      <c r="C49" s="838"/>
      <c r="D49" s="838"/>
      <c r="E49" s="838"/>
      <c r="F49" s="838"/>
      <c r="G49" s="838"/>
      <c r="H49" s="838"/>
      <c r="I49" s="838"/>
      <c r="J49" s="838"/>
      <c r="K49" s="838"/>
      <c r="L49" s="838"/>
      <c r="M49" s="838"/>
      <c r="N49" s="838"/>
      <c r="O49" s="838"/>
      <c r="P49" s="839"/>
      <c r="Q49" s="840"/>
      <c r="R49" s="841"/>
      <c r="S49" s="841"/>
      <c r="T49" s="841"/>
      <c r="U49" s="841"/>
      <c r="V49" s="841"/>
      <c r="W49" s="841"/>
      <c r="X49" s="841"/>
      <c r="Y49" s="841"/>
      <c r="Z49" s="841"/>
      <c r="AA49" s="841"/>
      <c r="AB49" s="841"/>
      <c r="AC49" s="841"/>
      <c r="AD49" s="841"/>
      <c r="AE49" s="842"/>
      <c r="AF49" s="843"/>
      <c r="AG49" s="844"/>
      <c r="AH49" s="844"/>
      <c r="AI49" s="844"/>
      <c r="AJ49" s="845"/>
      <c r="AK49" s="912"/>
      <c r="AL49" s="913"/>
      <c r="AM49" s="913"/>
      <c r="AN49" s="913"/>
      <c r="AO49" s="913"/>
      <c r="AP49" s="913"/>
      <c r="AQ49" s="913"/>
      <c r="AR49" s="913"/>
      <c r="AS49" s="913"/>
      <c r="AT49" s="913"/>
      <c r="AU49" s="913"/>
      <c r="AV49" s="913"/>
      <c r="AW49" s="913"/>
      <c r="AX49" s="913"/>
      <c r="AY49" s="913"/>
      <c r="AZ49" s="917"/>
      <c r="BA49" s="917"/>
      <c r="BB49" s="917"/>
      <c r="BC49" s="917"/>
      <c r="BD49" s="917"/>
      <c r="BE49" s="910"/>
      <c r="BF49" s="910"/>
      <c r="BG49" s="910"/>
      <c r="BH49" s="910"/>
      <c r="BI49" s="911"/>
      <c r="BJ49" s="251"/>
      <c r="BK49" s="251"/>
      <c r="BL49" s="251"/>
      <c r="BM49" s="251"/>
      <c r="BN49" s="251"/>
      <c r="BO49" s="264"/>
      <c r="BP49" s="264"/>
      <c r="BQ49" s="261">
        <v>43</v>
      </c>
      <c r="BR49" s="262"/>
      <c r="BS49" s="850"/>
      <c r="BT49" s="851"/>
      <c r="BU49" s="851"/>
      <c r="BV49" s="851"/>
      <c r="BW49" s="851"/>
      <c r="BX49" s="851"/>
      <c r="BY49" s="851"/>
      <c r="BZ49" s="851"/>
      <c r="CA49" s="851"/>
      <c r="CB49" s="851"/>
      <c r="CC49" s="851"/>
      <c r="CD49" s="851"/>
      <c r="CE49" s="851"/>
      <c r="CF49" s="851"/>
      <c r="CG49" s="852"/>
      <c r="CH49" s="863"/>
      <c r="CI49" s="864"/>
      <c r="CJ49" s="864"/>
      <c r="CK49" s="864"/>
      <c r="CL49" s="865"/>
      <c r="CM49" s="863"/>
      <c r="CN49" s="864"/>
      <c r="CO49" s="864"/>
      <c r="CP49" s="864"/>
      <c r="CQ49" s="865"/>
      <c r="CR49" s="863"/>
      <c r="CS49" s="864"/>
      <c r="CT49" s="864"/>
      <c r="CU49" s="864"/>
      <c r="CV49" s="865"/>
      <c r="CW49" s="863"/>
      <c r="CX49" s="864"/>
      <c r="CY49" s="864"/>
      <c r="CZ49" s="864"/>
      <c r="DA49" s="865"/>
      <c r="DB49" s="863"/>
      <c r="DC49" s="864"/>
      <c r="DD49" s="864"/>
      <c r="DE49" s="864"/>
      <c r="DF49" s="865"/>
      <c r="DG49" s="863"/>
      <c r="DH49" s="864"/>
      <c r="DI49" s="864"/>
      <c r="DJ49" s="864"/>
      <c r="DK49" s="865"/>
      <c r="DL49" s="863"/>
      <c r="DM49" s="864"/>
      <c r="DN49" s="864"/>
      <c r="DO49" s="864"/>
      <c r="DP49" s="865"/>
      <c r="DQ49" s="863"/>
      <c r="DR49" s="864"/>
      <c r="DS49" s="864"/>
      <c r="DT49" s="864"/>
      <c r="DU49" s="865"/>
      <c r="DV49" s="866"/>
      <c r="DW49" s="867"/>
      <c r="DX49" s="867"/>
      <c r="DY49" s="867"/>
      <c r="DZ49" s="868"/>
      <c r="EA49" s="245"/>
    </row>
    <row r="50" spans="1:131" s="246" customFormat="1" ht="26.25" customHeight="1">
      <c r="A50" s="260">
        <v>23</v>
      </c>
      <c r="B50" s="837"/>
      <c r="C50" s="838"/>
      <c r="D50" s="838"/>
      <c r="E50" s="838"/>
      <c r="F50" s="838"/>
      <c r="G50" s="838"/>
      <c r="H50" s="838"/>
      <c r="I50" s="838"/>
      <c r="J50" s="838"/>
      <c r="K50" s="838"/>
      <c r="L50" s="838"/>
      <c r="M50" s="838"/>
      <c r="N50" s="838"/>
      <c r="O50" s="838"/>
      <c r="P50" s="839"/>
      <c r="Q50" s="918"/>
      <c r="R50" s="919"/>
      <c r="S50" s="919"/>
      <c r="T50" s="919"/>
      <c r="U50" s="919"/>
      <c r="V50" s="919"/>
      <c r="W50" s="919"/>
      <c r="X50" s="919"/>
      <c r="Y50" s="919"/>
      <c r="Z50" s="919"/>
      <c r="AA50" s="919"/>
      <c r="AB50" s="919"/>
      <c r="AC50" s="919"/>
      <c r="AD50" s="919"/>
      <c r="AE50" s="920"/>
      <c r="AF50" s="843"/>
      <c r="AG50" s="844"/>
      <c r="AH50" s="844"/>
      <c r="AI50" s="844"/>
      <c r="AJ50" s="845"/>
      <c r="AK50" s="921"/>
      <c r="AL50" s="919"/>
      <c r="AM50" s="919"/>
      <c r="AN50" s="919"/>
      <c r="AO50" s="919"/>
      <c r="AP50" s="919"/>
      <c r="AQ50" s="919"/>
      <c r="AR50" s="919"/>
      <c r="AS50" s="919"/>
      <c r="AT50" s="919"/>
      <c r="AU50" s="919"/>
      <c r="AV50" s="919"/>
      <c r="AW50" s="919"/>
      <c r="AX50" s="919"/>
      <c r="AY50" s="919"/>
      <c r="AZ50" s="922"/>
      <c r="BA50" s="922"/>
      <c r="BB50" s="922"/>
      <c r="BC50" s="922"/>
      <c r="BD50" s="922"/>
      <c r="BE50" s="910"/>
      <c r="BF50" s="910"/>
      <c r="BG50" s="910"/>
      <c r="BH50" s="910"/>
      <c r="BI50" s="911"/>
      <c r="BJ50" s="251"/>
      <c r="BK50" s="251"/>
      <c r="BL50" s="251"/>
      <c r="BM50" s="251"/>
      <c r="BN50" s="251"/>
      <c r="BO50" s="264"/>
      <c r="BP50" s="264"/>
      <c r="BQ50" s="261">
        <v>44</v>
      </c>
      <c r="BR50" s="262"/>
      <c r="BS50" s="850"/>
      <c r="BT50" s="851"/>
      <c r="BU50" s="851"/>
      <c r="BV50" s="851"/>
      <c r="BW50" s="851"/>
      <c r="BX50" s="851"/>
      <c r="BY50" s="851"/>
      <c r="BZ50" s="851"/>
      <c r="CA50" s="851"/>
      <c r="CB50" s="851"/>
      <c r="CC50" s="851"/>
      <c r="CD50" s="851"/>
      <c r="CE50" s="851"/>
      <c r="CF50" s="851"/>
      <c r="CG50" s="852"/>
      <c r="CH50" s="863"/>
      <c r="CI50" s="864"/>
      <c r="CJ50" s="864"/>
      <c r="CK50" s="864"/>
      <c r="CL50" s="865"/>
      <c r="CM50" s="863"/>
      <c r="CN50" s="864"/>
      <c r="CO50" s="864"/>
      <c r="CP50" s="864"/>
      <c r="CQ50" s="865"/>
      <c r="CR50" s="863"/>
      <c r="CS50" s="864"/>
      <c r="CT50" s="864"/>
      <c r="CU50" s="864"/>
      <c r="CV50" s="865"/>
      <c r="CW50" s="863"/>
      <c r="CX50" s="864"/>
      <c r="CY50" s="864"/>
      <c r="CZ50" s="864"/>
      <c r="DA50" s="865"/>
      <c r="DB50" s="863"/>
      <c r="DC50" s="864"/>
      <c r="DD50" s="864"/>
      <c r="DE50" s="864"/>
      <c r="DF50" s="865"/>
      <c r="DG50" s="863"/>
      <c r="DH50" s="864"/>
      <c r="DI50" s="864"/>
      <c r="DJ50" s="864"/>
      <c r="DK50" s="865"/>
      <c r="DL50" s="863"/>
      <c r="DM50" s="864"/>
      <c r="DN50" s="864"/>
      <c r="DO50" s="864"/>
      <c r="DP50" s="865"/>
      <c r="DQ50" s="863"/>
      <c r="DR50" s="864"/>
      <c r="DS50" s="864"/>
      <c r="DT50" s="864"/>
      <c r="DU50" s="865"/>
      <c r="DV50" s="866"/>
      <c r="DW50" s="867"/>
      <c r="DX50" s="867"/>
      <c r="DY50" s="867"/>
      <c r="DZ50" s="868"/>
      <c r="EA50" s="245"/>
    </row>
    <row r="51" spans="1:131" s="246" customFormat="1" ht="26.25" customHeight="1">
      <c r="A51" s="260">
        <v>24</v>
      </c>
      <c r="B51" s="837"/>
      <c r="C51" s="838"/>
      <c r="D51" s="838"/>
      <c r="E51" s="838"/>
      <c r="F51" s="838"/>
      <c r="G51" s="838"/>
      <c r="H51" s="838"/>
      <c r="I51" s="838"/>
      <c r="J51" s="838"/>
      <c r="K51" s="838"/>
      <c r="L51" s="838"/>
      <c r="M51" s="838"/>
      <c r="N51" s="838"/>
      <c r="O51" s="838"/>
      <c r="P51" s="839"/>
      <c r="Q51" s="918"/>
      <c r="R51" s="919"/>
      <c r="S51" s="919"/>
      <c r="T51" s="919"/>
      <c r="U51" s="919"/>
      <c r="V51" s="919"/>
      <c r="W51" s="919"/>
      <c r="X51" s="919"/>
      <c r="Y51" s="919"/>
      <c r="Z51" s="919"/>
      <c r="AA51" s="919"/>
      <c r="AB51" s="919"/>
      <c r="AC51" s="919"/>
      <c r="AD51" s="919"/>
      <c r="AE51" s="920"/>
      <c r="AF51" s="843"/>
      <c r="AG51" s="844"/>
      <c r="AH51" s="844"/>
      <c r="AI51" s="844"/>
      <c r="AJ51" s="845"/>
      <c r="AK51" s="921"/>
      <c r="AL51" s="919"/>
      <c r="AM51" s="919"/>
      <c r="AN51" s="919"/>
      <c r="AO51" s="919"/>
      <c r="AP51" s="919"/>
      <c r="AQ51" s="919"/>
      <c r="AR51" s="919"/>
      <c r="AS51" s="919"/>
      <c r="AT51" s="919"/>
      <c r="AU51" s="919"/>
      <c r="AV51" s="919"/>
      <c r="AW51" s="919"/>
      <c r="AX51" s="919"/>
      <c r="AY51" s="919"/>
      <c r="AZ51" s="922"/>
      <c r="BA51" s="922"/>
      <c r="BB51" s="922"/>
      <c r="BC51" s="922"/>
      <c r="BD51" s="922"/>
      <c r="BE51" s="910"/>
      <c r="BF51" s="910"/>
      <c r="BG51" s="910"/>
      <c r="BH51" s="910"/>
      <c r="BI51" s="911"/>
      <c r="BJ51" s="251"/>
      <c r="BK51" s="251"/>
      <c r="BL51" s="251"/>
      <c r="BM51" s="251"/>
      <c r="BN51" s="251"/>
      <c r="BO51" s="264"/>
      <c r="BP51" s="264"/>
      <c r="BQ51" s="261">
        <v>45</v>
      </c>
      <c r="BR51" s="262"/>
      <c r="BS51" s="850"/>
      <c r="BT51" s="851"/>
      <c r="BU51" s="851"/>
      <c r="BV51" s="851"/>
      <c r="BW51" s="851"/>
      <c r="BX51" s="851"/>
      <c r="BY51" s="851"/>
      <c r="BZ51" s="851"/>
      <c r="CA51" s="851"/>
      <c r="CB51" s="851"/>
      <c r="CC51" s="851"/>
      <c r="CD51" s="851"/>
      <c r="CE51" s="851"/>
      <c r="CF51" s="851"/>
      <c r="CG51" s="852"/>
      <c r="CH51" s="863"/>
      <c r="CI51" s="864"/>
      <c r="CJ51" s="864"/>
      <c r="CK51" s="864"/>
      <c r="CL51" s="865"/>
      <c r="CM51" s="863"/>
      <c r="CN51" s="864"/>
      <c r="CO51" s="864"/>
      <c r="CP51" s="864"/>
      <c r="CQ51" s="865"/>
      <c r="CR51" s="863"/>
      <c r="CS51" s="864"/>
      <c r="CT51" s="864"/>
      <c r="CU51" s="864"/>
      <c r="CV51" s="865"/>
      <c r="CW51" s="863"/>
      <c r="CX51" s="864"/>
      <c r="CY51" s="864"/>
      <c r="CZ51" s="864"/>
      <c r="DA51" s="865"/>
      <c r="DB51" s="863"/>
      <c r="DC51" s="864"/>
      <c r="DD51" s="864"/>
      <c r="DE51" s="864"/>
      <c r="DF51" s="865"/>
      <c r="DG51" s="863"/>
      <c r="DH51" s="864"/>
      <c r="DI51" s="864"/>
      <c r="DJ51" s="864"/>
      <c r="DK51" s="865"/>
      <c r="DL51" s="863"/>
      <c r="DM51" s="864"/>
      <c r="DN51" s="864"/>
      <c r="DO51" s="864"/>
      <c r="DP51" s="865"/>
      <c r="DQ51" s="863"/>
      <c r="DR51" s="864"/>
      <c r="DS51" s="864"/>
      <c r="DT51" s="864"/>
      <c r="DU51" s="865"/>
      <c r="DV51" s="866"/>
      <c r="DW51" s="867"/>
      <c r="DX51" s="867"/>
      <c r="DY51" s="867"/>
      <c r="DZ51" s="868"/>
      <c r="EA51" s="245"/>
    </row>
    <row r="52" spans="1:131" s="246" customFormat="1" ht="26.25" customHeight="1">
      <c r="A52" s="260">
        <v>25</v>
      </c>
      <c r="B52" s="837"/>
      <c r="C52" s="838"/>
      <c r="D52" s="838"/>
      <c r="E52" s="838"/>
      <c r="F52" s="838"/>
      <c r="G52" s="838"/>
      <c r="H52" s="838"/>
      <c r="I52" s="838"/>
      <c r="J52" s="838"/>
      <c r="K52" s="838"/>
      <c r="L52" s="838"/>
      <c r="M52" s="838"/>
      <c r="N52" s="838"/>
      <c r="O52" s="838"/>
      <c r="P52" s="839"/>
      <c r="Q52" s="918"/>
      <c r="R52" s="919"/>
      <c r="S52" s="919"/>
      <c r="T52" s="919"/>
      <c r="U52" s="919"/>
      <c r="V52" s="919"/>
      <c r="W52" s="919"/>
      <c r="X52" s="919"/>
      <c r="Y52" s="919"/>
      <c r="Z52" s="919"/>
      <c r="AA52" s="919"/>
      <c r="AB52" s="919"/>
      <c r="AC52" s="919"/>
      <c r="AD52" s="919"/>
      <c r="AE52" s="920"/>
      <c r="AF52" s="843"/>
      <c r="AG52" s="844"/>
      <c r="AH52" s="844"/>
      <c r="AI52" s="844"/>
      <c r="AJ52" s="845"/>
      <c r="AK52" s="921"/>
      <c r="AL52" s="919"/>
      <c r="AM52" s="919"/>
      <c r="AN52" s="919"/>
      <c r="AO52" s="919"/>
      <c r="AP52" s="919"/>
      <c r="AQ52" s="919"/>
      <c r="AR52" s="919"/>
      <c r="AS52" s="919"/>
      <c r="AT52" s="919"/>
      <c r="AU52" s="919"/>
      <c r="AV52" s="919"/>
      <c r="AW52" s="919"/>
      <c r="AX52" s="919"/>
      <c r="AY52" s="919"/>
      <c r="AZ52" s="922"/>
      <c r="BA52" s="922"/>
      <c r="BB52" s="922"/>
      <c r="BC52" s="922"/>
      <c r="BD52" s="922"/>
      <c r="BE52" s="910"/>
      <c r="BF52" s="910"/>
      <c r="BG52" s="910"/>
      <c r="BH52" s="910"/>
      <c r="BI52" s="911"/>
      <c r="BJ52" s="251"/>
      <c r="BK52" s="251"/>
      <c r="BL52" s="251"/>
      <c r="BM52" s="251"/>
      <c r="BN52" s="251"/>
      <c r="BO52" s="264"/>
      <c r="BP52" s="264"/>
      <c r="BQ52" s="261">
        <v>46</v>
      </c>
      <c r="BR52" s="262"/>
      <c r="BS52" s="850"/>
      <c r="BT52" s="851"/>
      <c r="BU52" s="851"/>
      <c r="BV52" s="851"/>
      <c r="BW52" s="851"/>
      <c r="BX52" s="851"/>
      <c r="BY52" s="851"/>
      <c r="BZ52" s="851"/>
      <c r="CA52" s="851"/>
      <c r="CB52" s="851"/>
      <c r="CC52" s="851"/>
      <c r="CD52" s="851"/>
      <c r="CE52" s="851"/>
      <c r="CF52" s="851"/>
      <c r="CG52" s="852"/>
      <c r="CH52" s="863"/>
      <c r="CI52" s="864"/>
      <c r="CJ52" s="864"/>
      <c r="CK52" s="864"/>
      <c r="CL52" s="865"/>
      <c r="CM52" s="863"/>
      <c r="CN52" s="864"/>
      <c r="CO52" s="864"/>
      <c r="CP52" s="864"/>
      <c r="CQ52" s="865"/>
      <c r="CR52" s="863"/>
      <c r="CS52" s="864"/>
      <c r="CT52" s="864"/>
      <c r="CU52" s="864"/>
      <c r="CV52" s="865"/>
      <c r="CW52" s="863"/>
      <c r="CX52" s="864"/>
      <c r="CY52" s="864"/>
      <c r="CZ52" s="864"/>
      <c r="DA52" s="865"/>
      <c r="DB52" s="863"/>
      <c r="DC52" s="864"/>
      <c r="DD52" s="864"/>
      <c r="DE52" s="864"/>
      <c r="DF52" s="865"/>
      <c r="DG52" s="863"/>
      <c r="DH52" s="864"/>
      <c r="DI52" s="864"/>
      <c r="DJ52" s="864"/>
      <c r="DK52" s="865"/>
      <c r="DL52" s="863"/>
      <c r="DM52" s="864"/>
      <c r="DN52" s="864"/>
      <c r="DO52" s="864"/>
      <c r="DP52" s="865"/>
      <c r="DQ52" s="863"/>
      <c r="DR52" s="864"/>
      <c r="DS52" s="864"/>
      <c r="DT52" s="864"/>
      <c r="DU52" s="865"/>
      <c r="DV52" s="866"/>
      <c r="DW52" s="867"/>
      <c r="DX52" s="867"/>
      <c r="DY52" s="867"/>
      <c r="DZ52" s="868"/>
      <c r="EA52" s="245"/>
    </row>
    <row r="53" spans="1:131" s="246" customFormat="1" ht="26.25" customHeight="1">
      <c r="A53" s="260">
        <v>26</v>
      </c>
      <c r="B53" s="837"/>
      <c r="C53" s="838"/>
      <c r="D53" s="838"/>
      <c r="E53" s="838"/>
      <c r="F53" s="838"/>
      <c r="G53" s="838"/>
      <c r="H53" s="838"/>
      <c r="I53" s="838"/>
      <c r="J53" s="838"/>
      <c r="K53" s="838"/>
      <c r="L53" s="838"/>
      <c r="M53" s="838"/>
      <c r="N53" s="838"/>
      <c r="O53" s="838"/>
      <c r="P53" s="839"/>
      <c r="Q53" s="918"/>
      <c r="R53" s="919"/>
      <c r="S53" s="919"/>
      <c r="T53" s="919"/>
      <c r="U53" s="919"/>
      <c r="V53" s="919"/>
      <c r="W53" s="919"/>
      <c r="X53" s="919"/>
      <c r="Y53" s="919"/>
      <c r="Z53" s="919"/>
      <c r="AA53" s="919"/>
      <c r="AB53" s="919"/>
      <c r="AC53" s="919"/>
      <c r="AD53" s="919"/>
      <c r="AE53" s="920"/>
      <c r="AF53" s="843"/>
      <c r="AG53" s="844"/>
      <c r="AH53" s="844"/>
      <c r="AI53" s="844"/>
      <c r="AJ53" s="845"/>
      <c r="AK53" s="921"/>
      <c r="AL53" s="919"/>
      <c r="AM53" s="919"/>
      <c r="AN53" s="919"/>
      <c r="AO53" s="919"/>
      <c r="AP53" s="919"/>
      <c r="AQ53" s="919"/>
      <c r="AR53" s="919"/>
      <c r="AS53" s="919"/>
      <c r="AT53" s="919"/>
      <c r="AU53" s="919"/>
      <c r="AV53" s="919"/>
      <c r="AW53" s="919"/>
      <c r="AX53" s="919"/>
      <c r="AY53" s="919"/>
      <c r="AZ53" s="922"/>
      <c r="BA53" s="922"/>
      <c r="BB53" s="922"/>
      <c r="BC53" s="922"/>
      <c r="BD53" s="922"/>
      <c r="BE53" s="910"/>
      <c r="BF53" s="910"/>
      <c r="BG53" s="910"/>
      <c r="BH53" s="910"/>
      <c r="BI53" s="911"/>
      <c r="BJ53" s="251"/>
      <c r="BK53" s="251"/>
      <c r="BL53" s="251"/>
      <c r="BM53" s="251"/>
      <c r="BN53" s="251"/>
      <c r="BO53" s="264"/>
      <c r="BP53" s="264"/>
      <c r="BQ53" s="261">
        <v>47</v>
      </c>
      <c r="BR53" s="262"/>
      <c r="BS53" s="850"/>
      <c r="BT53" s="851"/>
      <c r="BU53" s="851"/>
      <c r="BV53" s="851"/>
      <c r="BW53" s="851"/>
      <c r="BX53" s="851"/>
      <c r="BY53" s="851"/>
      <c r="BZ53" s="851"/>
      <c r="CA53" s="851"/>
      <c r="CB53" s="851"/>
      <c r="CC53" s="851"/>
      <c r="CD53" s="851"/>
      <c r="CE53" s="851"/>
      <c r="CF53" s="851"/>
      <c r="CG53" s="852"/>
      <c r="CH53" s="863"/>
      <c r="CI53" s="864"/>
      <c r="CJ53" s="864"/>
      <c r="CK53" s="864"/>
      <c r="CL53" s="865"/>
      <c r="CM53" s="863"/>
      <c r="CN53" s="864"/>
      <c r="CO53" s="864"/>
      <c r="CP53" s="864"/>
      <c r="CQ53" s="865"/>
      <c r="CR53" s="863"/>
      <c r="CS53" s="864"/>
      <c r="CT53" s="864"/>
      <c r="CU53" s="864"/>
      <c r="CV53" s="865"/>
      <c r="CW53" s="863"/>
      <c r="CX53" s="864"/>
      <c r="CY53" s="864"/>
      <c r="CZ53" s="864"/>
      <c r="DA53" s="865"/>
      <c r="DB53" s="863"/>
      <c r="DC53" s="864"/>
      <c r="DD53" s="864"/>
      <c r="DE53" s="864"/>
      <c r="DF53" s="865"/>
      <c r="DG53" s="863"/>
      <c r="DH53" s="864"/>
      <c r="DI53" s="864"/>
      <c r="DJ53" s="864"/>
      <c r="DK53" s="865"/>
      <c r="DL53" s="863"/>
      <c r="DM53" s="864"/>
      <c r="DN53" s="864"/>
      <c r="DO53" s="864"/>
      <c r="DP53" s="865"/>
      <c r="DQ53" s="863"/>
      <c r="DR53" s="864"/>
      <c r="DS53" s="864"/>
      <c r="DT53" s="864"/>
      <c r="DU53" s="865"/>
      <c r="DV53" s="866"/>
      <c r="DW53" s="867"/>
      <c r="DX53" s="867"/>
      <c r="DY53" s="867"/>
      <c r="DZ53" s="868"/>
      <c r="EA53" s="245"/>
    </row>
    <row r="54" spans="1:131" s="246" customFormat="1" ht="26.25" customHeight="1">
      <c r="A54" s="260">
        <v>27</v>
      </c>
      <c r="B54" s="837"/>
      <c r="C54" s="838"/>
      <c r="D54" s="838"/>
      <c r="E54" s="838"/>
      <c r="F54" s="838"/>
      <c r="G54" s="838"/>
      <c r="H54" s="838"/>
      <c r="I54" s="838"/>
      <c r="J54" s="838"/>
      <c r="K54" s="838"/>
      <c r="L54" s="838"/>
      <c r="M54" s="838"/>
      <c r="N54" s="838"/>
      <c r="O54" s="838"/>
      <c r="P54" s="839"/>
      <c r="Q54" s="918"/>
      <c r="R54" s="919"/>
      <c r="S54" s="919"/>
      <c r="T54" s="919"/>
      <c r="U54" s="919"/>
      <c r="V54" s="919"/>
      <c r="W54" s="919"/>
      <c r="X54" s="919"/>
      <c r="Y54" s="919"/>
      <c r="Z54" s="919"/>
      <c r="AA54" s="919"/>
      <c r="AB54" s="919"/>
      <c r="AC54" s="919"/>
      <c r="AD54" s="919"/>
      <c r="AE54" s="920"/>
      <c r="AF54" s="843"/>
      <c r="AG54" s="844"/>
      <c r="AH54" s="844"/>
      <c r="AI54" s="844"/>
      <c r="AJ54" s="845"/>
      <c r="AK54" s="921"/>
      <c r="AL54" s="919"/>
      <c r="AM54" s="919"/>
      <c r="AN54" s="919"/>
      <c r="AO54" s="919"/>
      <c r="AP54" s="919"/>
      <c r="AQ54" s="919"/>
      <c r="AR54" s="919"/>
      <c r="AS54" s="919"/>
      <c r="AT54" s="919"/>
      <c r="AU54" s="919"/>
      <c r="AV54" s="919"/>
      <c r="AW54" s="919"/>
      <c r="AX54" s="919"/>
      <c r="AY54" s="919"/>
      <c r="AZ54" s="922"/>
      <c r="BA54" s="922"/>
      <c r="BB54" s="922"/>
      <c r="BC54" s="922"/>
      <c r="BD54" s="922"/>
      <c r="BE54" s="910"/>
      <c r="BF54" s="910"/>
      <c r="BG54" s="910"/>
      <c r="BH54" s="910"/>
      <c r="BI54" s="911"/>
      <c r="BJ54" s="251"/>
      <c r="BK54" s="251"/>
      <c r="BL54" s="251"/>
      <c r="BM54" s="251"/>
      <c r="BN54" s="251"/>
      <c r="BO54" s="264"/>
      <c r="BP54" s="264"/>
      <c r="BQ54" s="261">
        <v>48</v>
      </c>
      <c r="BR54" s="262"/>
      <c r="BS54" s="850"/>
      <c r="BT54" s="851"/>
      <c r="BU54" s="851"/>
      <c r="BV54" s="851"/>
      <c r="BW54" s="851"/>
      <c r="BX54" s="851"/>
      <c r="BY54" s="851"/>
      <c r="BZ54" s="851"/>
      <c r="CA54" s="851"/>
      <c r="CB54" s="851"/>
      <c r="CC54" s="851"/>
      <c r="CD54" s="851"/>
      <c r="CE54" s="851"/>
      <c r="CF54" s="851"/>
      <c r="CG54" s="852"/>
      <c r="CH54" s="863"/>
      <c r="CI54" s="864"/>
      <c r="CJ54" s="864"/>
      <c r="CK54" s="864"/>
      <c r="CL54" s="865"/>
      <c r="CM54" s="863"/>
      <c r="CN54" s="864"/>
      <c r="CO54" s="864"/>
      <c r="CP54" s="864"/>
      <c r="CQ54" s="865"/>
      <c r="CR54" s="863"/>
      <c r="CS54" s="864"/>
      <c r="CT54" s="864"/>
      <c r="CU54" s="864"/>
      <c r="CV54" s="865"/>
      <c r="CW54" s="863"/>
      <c r="CX54" s="864"/>
      <c r="CY54" s="864"/>
      <c r="CZ54" s="864"/>
      <c r="DA54" s="865"/>
      <c r="DB54" s="863"/>
      <c r="DC54" s="864"/>
      <c r="DD54" s="864"/>
      <c r="DE54" s="864"/>
      <c r="DF54" s="865"/>
      <c r="DG54" s="863"/>
      <c r="DH54" s="864"/>
      <c r="DI54" s="864"/>
      <c r="DJ54" s="864"/>
      <c r="DK54" s="865"/>
      <c r="DL54" s="863"/>
      <c r="DM54" s="864"/>
      <c r="DN54" s="864"/>
      <c r="DO54" s="864"/>
      <c r="DP54" s="865"/>
      <c r="DQ54" s="863"/>
      <c r="DR54" s="864"/>
      <c r="DS54" s="864"/>
      <c r="DT54" s="864"/>
      <c r="DU54" s="865"/>
      <c r="DV54" s="866"/>
      <c r="DW54" s="867"/>
      <c r="DX54" s="867"/>
      <c r="DY54" s="867"/>
      <c r="DZ54" s="868"/>
      <c r="EA54" s="245"/>
    </row>
    <row r="55" spans="1:131" s="246" customFormat="1" ht="26.25" customHeight="1">
      <c r="A55" s="260">
        <v>28</v>
      </c>
      <c r="B55" s="837"/>
      <c r="C55" s="838"/>
      <c r="D55" s="838"/>
      <c r="E55" s="838"/>
      <c r="F55" s="838"/>
      <c r="G55" s="838"/>
      <c r="H55" s="838"/>
      <c r="I55" s="838"/>
      <c r="J55" s="838"/>
      <c r="K55" s="838"/>
      <c r="L55" s="838"/>
      <c r="M55" s="838"/>
      <c r="N55" s="838"/>
      <c r="O55" s="838"/>
      <c r="P55" s="839"/>
      <c r="Q55" s="918"/>
      <c r="R55" s="919"/>
      <c r="S55" s="919"/>
      <c r="T55" s="919"/>
      <c r="U55" s="919"/>
      <c r="V55" s="919"/>
      <c r="W55" s="919"/>
      <c r="X55" s="919"/>
      <c r="Y55" s="919"/>
      <c r="Z55" s="919"/>
      <c r="AA55" s="919"/>
      <c r="AB55" s="919"/>
      <c r="AC55" s="919"/>
      <c r="AD55" s="919"/>
      <c r="AE55" s="920"/>
      <c r="AF55" s="843"/>
      <c r="AG55" s="844"/>
      <c r="AH55" s="844"/>
      <c r="AI55" s="844"/>
      <c r="AJ55" s="845"/>
      <c r="AK55" s="921"/>
      <c r="AL55" s="919"/>
      <c r="AM55" s="919"/>
      <c r="AN55" s="919"/>
      <c r="AO55" s="919"/>
      <c r="AP55" s="919"/>
      <c r="AQ55" s="919"/>
      <c r="AR55" s="919"/>
      <c r="AS55" s="919"/>
      <c r="AT55" s="919"/>
      <c r="AU55" s="919"/>
      <c r="AV55" s="919"/>
      <c r="AW55" s="919"/>
      <c r="AX55" s="919"/>
      <c r="AY55" s="919"/>
      <c r="AZ55" s="922"/>
      <c r="BA55" s="922"/>
      <c r="BB55" s="922"/>
      <c r="BC55" s="922"/>
      <c r="BD55" s="922"/>
      <c r="BE55" s="910"/>
      <c r="BF55" s="910"/>
      <c r="BG55" s="910"/>
      <c r="BH55" s="910"/>
      <c r="BI55" s="911"/>
      <c r="BJ55" s="251"/>
      <c r="BK55" s="251"/>
      <c r="BL55" s="251"/>
      <c r="BM55" s="251"/>
      <c r="BN55" s="251"/>
      <c r="BO55" s="264"/>
      <c r="BP55" s="264"/>
      <c r="BQ55" s="261">
        <v>49</v>
      </c>
      <c r="BR55" s="262"/>
      <c r="BS55" s="850"/>
      <c r="BT55" s="851"/>
      <c r="BU55" s="851"/>
      <c r="BV55" s="851"/>
      <c r="BW55" s="851"/>
      <c r="BX55" s="851"/>
      <c r="BY55" s="851"/>
      <c r="BZ55" s="851"/>
      <c r="CA55" s="851"/>
      <c r="CB55" s="851"/>
      <c r="CC55" s="851"/>
      <c r="CD55" s="851"/>
      <c r="CE55" s="851"/>
      <c r="CF55" s="851"/>
      <c r="CG55" s="852"/>
      <c r="CH55" s="863"/>
      <c r="CI55" s="864"/>
      <c r="CJ55" s="864"/>
      <c r="CK55" s="864"/>
      <c r="CL55" s="865"/>
      <c r="CM55" s="863"/>
      <c r="CN55" s="864"/>
      <c r="CO55" s="864"/>
      <c r="CP55" s="864"/>
      <c r="CQ55" s="865"/>
      <c r="CR55" s="863"/>
      <c r="CS55" s="864"/>
      <c r="CT55" s="864"/>
      <c r="CU55" s="864"/>
      <c r="CV55" s="865"/>
      <c r="CW55" s="863"/>
      <c r="CX55" s="864"/>
      <c r="CY55" s="864"/>
      <c r="CZ55" s="864"/>
      <c r="DA55" s="865"/>
      <c r="DB55" s="863"/>
      <c r="DC55" s="864"/>
      <c r="DD55" s="864"/>
      <c r="DE55" s="864"/>
      <c r="DF55" s="865"/>
      <c r="DG55" s="863"/>
      <c r="DH55" s="864"/>
      <c r="DI55" s="864"/>
      <c r="DJ55" s="864"/>
      <c r="DK55" s="865"/>
      <c r="DL55" s="863"/>
      <c r="DM55" s="864"/>
      <c r="DN55" s="864"/>
      <c r="DO55" s="864"/>
      <c r="DP55" s="865"/>
      <c r="DQ55" s="863"/>
      <c r="DR55" s="864"/>
      <c r="DS55" s="864"/>
      <c r="DT55" s="864"/>
      <c r="DU55" s="865"/>
      <c r="DV55" s="866"/>
      <c r="DW55" s="867"/>
      <c r="DX55" s="867"/>
      <c r="DY55" s="867"/>
      <c r="DZ55" s="868"/>
      <c r="EA55" s="245"/>
    </row>
    <row r="56" spans="1:131" s="246" customFormat="1" ht="26.25" customHeight="1">
      <c r="A56" s="260">
        <v>29</v>
      </c>
      <c r="B56" s="837"/>
      <c r="C56" s="838"/>
      <c r="D56" s="838"/>
      <c r="E56" s="838"/>
      <c r="F56" s="838"/>
      <c r="G56" s="838"/>
      <c r="H56" s="838"/>
      <c r="I56" s="838"/>
      <c r="J56" s="838"/>
      <c r="K56" s="838"/>
      <c r="L56" s="838"/>
      <c r="M56" s="838"/>
      <c r="N56" s="838"/>
      <c r="O56" s="838"/>
      <c r="P56" s="839"/>
      <c r="Q56" s="918"/>
      <c r="R56" s="919"/>
      <c r="S56" s="919"/>
      <c r="T56" s="919"/>
      <c r="U56" s="919"/>
      <c r="V56" s="919"/>
      <c r="W56" s="919"/>
      <c r="X56" s="919"/>
      <c r="Y56" s="919"/>
      <c r="Z56" s="919"/>
      <c r="AA56" s="919"/>
      <c r="AB56" s="919"/>
      <c r="AC56" s="919"/>
      <c r="AD56" s="919"/>
      <c r="AE56" s="920"/>
      <c r="AF56" s="843"/>
      <c r="AG56" s="844"/>
      <c r="AH56" s="844"/>
      <c r="AI56" s="844"/>
      <c r="AJ56" s="845"/>
      <c r="AK56" s="921"/>
      <c r="AL56" s="919"/>
      <c r="AM56" s="919"/>
      <c r="AN56" s="919"/>
      <c r="AO56" s="919"/>
      <c r="AP56" s="919"/>
      <c r="AQ56" s="919"/>
      <c r="AR56" s="919"/>
      <c r="AS56" s="919"/>
      <c r="AT56" s="919"/>
      <c r="AU56" s="919"/>
      <c r="AV56" s="919"/>
      <c r="AW56" s="919"/>
      <c r="AX56" s="919"/>
      <c r="AY56" s="919"/>
      <c r="AZ56" s="922"/>
      <c r="BA56" s="922"/>
      <c r="BB56" s="922"/>
      <c r="BC56" s="922"/>
      <c r="BD56" s="922"/>
      <c r="BE56" s="910"/>
      <c r="BF56" s="910"/>
      <c r="BG56" s="910"/>
      <c r="BH56" s="910"/>
      <c r="BI56" s="911"/>
      <c r="BJ56" s="251"/>
      <c r="BK56" s="251"/>
      <c r="BL56" s="251"/>
      <c r="BM56" s="251"/>
      <c r="BN56" s="251"/>
      <c r="BO56" s="264"/>
      <c r="BP56" s="264"/>
      <c r="BQ56" s="261">
        <v>50</v>
      </c>
      <c r="BR56" s="262"/>
      <c r="BS56" s="850"/>
      <c r="BT56" s="851"/>
      <c r="BU56" s="851"/>
      <c r="BV56" s="851"/>
      <c r="BW56" s="851"/>
      <c r="BX56" s="851"/>
      <c r="BY56" s="851"/>
      <c r="BZ56" s="851"/>
      <c r="CA56" s="851"/>
      <c r="CB56" s="851"/>
      <c r="CC56" s="851"/>
      <c r="CD56" s="851"/>
      <c r="CE56" s="851"/>
      <c r="CF56" s="851"/>
      <c r="CG56" s="852"/>
      <c r="CH56" s="863"/>
      <c r="CI56" s="864"/>
      <c r="CJ56" s="864"/>
      <c r="CK56" s="864"/>
      <c r="CL56" s="865"/>
      <c r="CM56" s="863"/>
      <c r="CN56" s="864"/>
      <c r="CO56" s="864"/>
      <c r="CP56" s="864"/>
      <c r="CQ56" s="865"/>
      <c r="CR56" s="863"/>
      <c r="CS56" s="864"/>
      <c r="CT56" s="864"/>
      <c r="CU56" s="864"/>
      <c r="CV56" s="865"/>
      <c r="CW56" s="863"/>
      <c r="CX56" s="864"/>
      <c r="CY56" s="864"/>
      <c r="CZ56" s="864"/>
      <c r="DA56" s="865"/>
      <c r="DB56" s="863"/>
      <c r="DC56" s="864"/>
      <c r="DD56" s="864"/>
      <c r="DE56" s="864"/>
      <c r="DF56" s="865"/>
      <c r="DG56" s="863"/>
      <c r="DH56" s="864"/>
      <c r="DI56" s="864"/>
      <c r="DJ56" s="864"/>
      <c r="DK56" s="865"/>
      <c r="DL56" s="863"/>
      <c r="DM56" s="864"/>
      <c r="DN56" s="864"/>
      <c r="DO56" s="864"/>
      <c r="DP56" s="865"/>
      <c r="DQ56" s="863"/>
      <c r="DR56" s="864"/>
      <c r="DS56" s="864"/>
      <c r="DT56" s="864"/>
      <c r="DU56" s="865"/>
      <c r="DV56" s="866"/>
      <c r="DW56" s="867"/>
      <c r="DX56" s="867"/>
      <c r="DY56" s="867"/>
      <c r="DZ56" s="868"/>
      <c r="EA56" s="245"/>
    </row>
    <row r="57" spans="1:131" s="246" customFormat="1" ht="26.25" customHeight="1">
      <c r="A57" s="260">
        <v>30</v>
      </c>
      <c r="B57" s="837"/>
      <c r="C57" s="838"/>
      <c r="D57" s="838"/>
      <c r="E57" s="838"/>
      <c r="F57" s="838"/>
      <c r="G57" s="838"/>
      <c r="H57" s="838"/>
      <c r="I57" s="838"/>
      <c r="J57" s="838"/>
      <c r="K57" s="838"/>
      <c r="L57" s="838"/>
      <c r="M57" s="838"/>
      <c r="N57" s="838"/>
      <c r="O57" s="838"/>
      <c r="P57" s="839"/>
      <c r="Q57" s="918"/>
      <c r="R57" s="919"/>
      <c r="S57" s="919"/>
      <c r="T57" s="919"/>
      <c r="U57" s="919"/>
      <c r="V57" s="919"/>
      <c r="W57" s="919"/>
      <c r="X57" s="919"/>
      <c r="Y57" s="919"/>
      <c r="Z57" s="919"/>
      <c r="AA57" s="919"/>
      <c r="AB57" s="919"/>
      <c r="AC57" s="919"/>
      <c r="AD57" s="919"/>
      <c r="AE57" s="920"/>
      <c r="AF57" s="843"/>
      <c r="AG57" s="844"/>
      <c r="AH57" s="844"/>
      <c r="AI57" s="844"/>
      <c r="AJ57" s="845"/>
      <c r="AK57" s="921"/>
      <c r="AL57" s="919"/>
      <c r="AM57" s="919"/>
      <c r="AN57" s="919"/>
      <c r="AO57" s="919"/>
      <c r="AP57" s="919"/>
      <c r="AQ57" s="919"/>
      <c r="AR57" s="919"/>
      <c r="AS57" s="919"/>
      <c r="AT57" s="919"/>
      <c r="AU57" s="919"/>
      <c r="AV57" s="919"/>
      <c r="AW57" s="919"/>
      <c r="AX57" s="919"/>
      <c r="AY57" s="919"/>
      <c r="AZ57" s="922"/>
      <c r="BA57" s="922"/>
      <c r="BB57" s="922"/>
      <c r="BC57" s="922"/>
      <c r="BD57" s="922"/>
      <c r="BE57" s="910"/>
      <c r="BF57" s="910"/>
      <c r="BG57" s="910"/>
      <c r="BH57" s="910"/>
      <c r="BI57" s="911"/>
      <c r="BJ57" s="251"/>
      <c r="BK57" s="251"/>
      <c r="BL57" s="251"/>
      <c r="BM57" s="251"/>
      <c r="BN57" s="251"/>
      <c r="BO57" s="264"/>
      <c r="BP57" s="264"/>
      <c r="BQ57" s="261">
        <v>51</v>
      </c>
      <c r="BR57" s="262"/>
      <c r="BS57" s="850"/>
      <c r="BT57" s="851"/>
      <c r="BU57" s="851"/>
      <c r="BV57" s="851"/>
      <c r="BW57" s="851"/>
      <c r="BX57" s="851"/>
      <c r="BY57" s="851"/>
      <c r="BZ57" s="851"/>
      <c r="CA57" s="851"/>
      <c r="CB57" s="851"/>
      <c r="CC57" s="851"/>
      <c r="CD57" s="851"/>
      <c r="CE57" s="851"/>
      <c r="CF57" s="851"/>
      <c r="CG57" s="852"/>
      <c r="CH57" s="863"/>
      <c r="CI57" s="864"/>
      <c r="CJ57" s="864"/>
      <c r="CK57" s="864"/>
      <c r="CL57" s="865"/>
      <c r="CM57" s="863"/>
      <c r="CN57" s="864"/>
      <c r="CO57" s="864"/>
      <c r="CP57" s="864"/>
      <c r="CQ57" s="865"/>
      <c r="CR57" s="863"/>
      <c r="CS57" s="864"/>
      <c r="CT57" s="864"/>
      <c r="CU57" s="864"/>
      <c r="CV57" s="865"/>
      <c r="CW57" s="863"/>
      <c r="CX57" s="864"/>
      <c r="CY57" s="864"/>
      <c r="CZ57" s="864"/>
      <c r="DA57" s="865"/>
      <c r="DB57" s="863"/>
      <c r="DC57" s="864"/>
      <c r="DD57" s="864"/>
      <c r="DE57" s="864"/>
      <c r="DF57" s="865"/>
      <c r="DG57" s="863"/>
      <c r="DH57" s="864"/>
      <c r="DI57" s="864"/>
      <c r="DJ57" s="864"/>
      <c r="DK57" s="865"/>
      <c r="DL57" s="863"/>
      <c r="DM57" s="864"/>
      <c r="DN57" s="864"/>
      <c r="DO57" s="864"/>
      <c r="DP57" s="865"/>
      <c r="DQ57" s="863"/>
      <c r="DR57" s="864"/>
      <c r="DS57" s="864"/>
      <c r="DT57" s="864"/>
      <c r="DU57" s="865"/>
      <c r="DV57" s="866"/>
      <c r="DW57" s="867"/>
      <c r="DX57" s="867"/>
      <c r="DY57" s="867"/>
      <c r="DZ57" s="868"/>
      <c r="EA57" s="245"/>
    </row>
    <row r="58" spans="1:131" s="246" customFormat="1" ht="26.25" customHeight="1">
      <c r="A58" s="260">
        <v>31</v>
      </c>
      <c r="B58" s="837"/>
      <c r="C58" s="838"/>
      <c r="D58" s="838"/>
      <c r="E58" s="838"/>
      <c r="F58" s="838"/>
      <c r="G58" s="838"/>
      <c r="H58" s="838"/>
      <c r="I58" s="838"/>
      <c r="J58" s="838"/>
      <c r="K58" s="838"/>
      <c r="L58" s="838"/>
      <c r="M58" s="838"/>
      <c r="N58" s="838"/>
      <c r="O58" s="838"/>
      <c r="P58" s="839"/>
      <c r="Q58" s="918"/>
      <c r="R58" s="919"/>
      <c r="S58" s="919"/>
      <c r="T58" s="919"/>
      <c r="U58" s="919"/>
      <c r="V58" s="919"/>
      <c r="W58" s="919"/>
      <c r="X58" s="919"/>
      <c r="Y58" s="919"/>
      <c r="Z58" s="919"/>
      <c r="AA58" s="919"/>
      <c r="AB58" s="919"/>
      <c r="AC58" s="919"/>
      <c r="AD58" s="919"/>
      <c r="AE58" s="920"/>
      <c r="AF58" s="843"/>
      <c r="AG58" s="844"/>
      <c r="AH58" s="844"/>
      <c r="AI58" s="844"/>
      <c r="AJ58" s="845"/>
      <c r="AK58" s="921"/>
      <c r="AL58" s="919"/>
      <c r="AM58" s="919"/>
      <c r="AN58" s="919"/>
      <c r="AO58" s="919"/>
      <c r="AP58" s="919"/>
      <c r="AQ58" s="919"/>
      <c r="AR58" s="919"/>
      <c r="AS58" s="919"/>
      <c r="AT58" s="919"/>
      <c r="AU58" s="919"/>
      <c r="AV58" s="919"/>
      <c r="AW58" s="919"/>
      <c r="AX58" s="919"/>
      <c r="AY58" s="919"/>
      <c r="AZ58" s="922"/>
      <c r="BA58" s="922"/>
      <c r="BB58" s="922"/>
      <c r="BC58" s="922"/>
      <c r="BD58" s="922"/>
      <c r="BE58" s="910"/>
      <c r="BF58" s="910"/>
      <c r="BG58" s="910"/>
      <c r="BH58" s="910"/>
      <c r="BI58" s="911"/>
      <c r="BJ58" s="251"/>
      <c r="BK58" s="251"/>
      <c r="BL58" s="251"/>
      <c r="BM58" s="251"/>
      <c r="BN58" s="251"/>
      <c r="BO58" s="264"/>
      <c r="BP58" s="264"/>
      <c r="BQ58" s="261">
        <v>52</v>
      </c>
      <c r="BR58" s="262"/>
      <c r="BS58" s="850"/>
      <c r="BT58" s="851"/>
      <c r="BU58" s="851"/>
      <c r="BV58" s="851"/>
      <c r="BW58" s="851"/>
      <c r="BX58" s="851"/>
      <c r="BY58" s="851"/>
      <c r="BZ58" s="851"/>
      <c r="CA58" s="851"/>
      <c r="CB58" s="851"/>
      <c r="CC58" s="851"/>
      <c r="CD58" s="851"/>
      <c r="CE58" s="851"/>
      <c r="CF58" s="851"/>
      <c r="CG58" s="852"/>
      <c r="CH58" s="863"/>
      <c r="CI58" s="864"/>
      <c r="CJ58" s="864"/>
      <c r="CK58" s="864"/>
      <c r="CL58" s="865"/>
      <c r="CM58" s="863"/>
      <c r="CN58" s="864"/>
      <c r="CO58" s="864"/>
      <c r="CP58" s="864"/>
      <c r="CQ58" s="865"/>
      <c r="CR58" s="863"/>
      <c r="CS58" s="864"/>
      <c r="CT58" s="864"/>
      <c r="CU58" s="864"/>
      <c r="CV58" s="865"/>
      <c r="CW58" s="863"/>
      <c r="CX58" s="864"/>
      <c r="CY58" s="864"/>
      <c r="CZ58" s="864"/>
      <c r="DA58" s="865"/>
      <c r="DB58" s="863"/>
      <c r="DC58" s="864"/>
      <c r="DD58" s="864"/>
      <c r="DE58" s="864"/>
      <c r="DF58" s="865"/>
      <c r="DG58" s="863"/>
      <c r="DH58" s="864"/>
      <c r="DI58" s="864"/>
      <c r="DJ58" s="864"/>
      <c r="DK58" s="865"/>
      <c r="DL58" s="863"/>
      <c r="DM58" s="864"/>
      <c r="DN58" s="864"/>
      <c r="DO58" s="864"/>
      <c r="DP58" s="865"/>
      <c r="DQ58" s="863"/>
      <c r="DR58" s="864"/>
      <c r="DS58" s="864"/>
      <c r="DT58" s="864"/>
      <c r="DU58" s="865"/>
      <c r="DV58" s="866"/>
      <c r="DW58" s="867"/>
      <c r="DX58" s="867"/>
      <c r="DY58" s="867"/>
      <c r="DZ58" s="868"/>
      <c r="EA58" s="245"/>
    </row>
    <row r="59" spans="1:131" s="246" customFormat="1" ht="26.25" customHeight="1">
      <c r="A59" s="260">
        <v>32</v>
      </c>
      <c r="B59" s="837"/>
      <c r="C59" s="838"/>
      <c r="D59" s="838"/>
      <c r="E59" s="838"/>
      <c r="F59" s="838"/>
      <c r="G59" s="838"/>
      <c r="H59" s="838"/>
      <c r="I59" s="838"/>
      <c r="J59" s="838"/>
      <c r="K59" s="838"/>
      <c r="L59" s="838"/>
      <c r="M59" s="838"/>
      <c r="N59" s="838"/>
      <c r="O59" s="838"/>
      <c r="P59" s="839"/>
      <c r="Q59" s="918"/>
      <c r="R59" s="919"/>
      <c r="S59" s="919"/>
      <c r="T59" s="919"/>
      <c r="U59" s="919"/>
      <c r="V59" s="919"/>
      <c r="W59" s="919"/>
      <c r="X59" s="919"/>
      <c r="Y59" s="919"/>
      <c r="Z59" s="919"/>
      <c r="AA59" s="919"/>
      <c r="AB59" s="919"/>
      <c r="AC59" s="919"/>
      <c r="AD59" s="919"/>
      <c r="AE59" s="920"/>
      <c r="AF59" s="843"/>
      <c r="AG59" s="844"/>
      <c r="AH59" s="844"/>
      <c r="AI59" s="844"/>
      <c r="AJ59" s="845"/>
      <c r="AK59" s="921"/>
      <c r="AL59" s="919"/>
      <c r="AM59" s="919"/>
      <c r="AN59" s="919"/>
      <c r="AO59" s="919"/>
      <c r="AP59" s="919"/>
      <c r="AQ59" s="919"/>
      <c r="AR59" s="919"/>
      <c r="AS59" s="919"/>
      <c r="AT59" s="919"/>
      <c r="AU59" s="919"/>
      <c r="AV59" s="919"/>
      <c r="AW59" s="919"/>
      <c r="AX59" s="919"/>
      <c r="AY59" s="919"/>
      <c r="AZ59" s="922"/>
      <c r="BA59" s="922"/>
      <c r="BB59" s="922"/>
      <c r="BC59" s="922"/>
      <c r="BD59" s="922"/>
      <c r="BE59" s="910"/>
      <c r="BF59" s="910"/>
      <c r="BG59" s="910"/>
      <c r="BH59" s="910"/>
      <c r="BI59" s="911"/>
      <c r="BJ59" s="251"/>
      <c r="BK59" s="251"/>
      <c r="BL59" s="251"/>
      <c r="BM59" s="251"/>
      <c r="BN59" s="251"/>
      <c r="BO59" s="264"/>
      <c r="BP59" s="264"/>
      <c r="BQ59" s="261">
        <v>53</v>
      </c>
      <c r="BR59" s="262"/>
      <c r="BS59" s="850"/>
      <c r="BT59" s="851"/>
      <c r="BU59" s="851"/>
      <c r="BV59" s="851"/>
      <c r="BW59" s="851"/>
      <c r="BX59" s="851"/>
      <c r="BY59" s="851"/>
      <c r="BZ59" s="851"/>
      <c r="CA59" s="851"/>
      <c r="CB59" s="851"/>
      <c r="CC59" s="851"/>
      <c r="CD59" s="851"/>
      <c r="CE59" s="851"/>
      <c r="CF59" s="851"/>
      <c r="CG59" s="852"/>
      <c r="CH59" s="863"/>
      <c r="CI59" s="864"/>
      <c r="CJ59" s="864"/>
      <c r="CK59" s="864"/>
      <c r="CL59" s="865"/>
      <c r="CM59" s="863"/>
      <c r="CN59" s="864"/>
      <c r="CO59" s="864"/>
      <c r="CP59" s="864"/>
      <c r="CQ59" s="865"/>
      <c r="CR59" s="863"/>
      <c r="CS59" s="864"/>
      <c r="CT59" s="864"/>
      <c r="CU59" s="864"/>
      <c r="CV59" s="865"/>
      <c r="CW59" s="863"/>
      <c r="CX59" s="864"/>
      <c r="CY59" s="864"/>
      <c r="CZ59" s="864"/>
      <c r="DA59" s="865"/>
      <c r="DB59" s="863"/>
      <c r="DC59" s="864"/>
      <c r="DD59" s="864"/>
      <c r="DE59" s="864"/>
      <c r="DF59" s="865"/>
      <c r="DG59" s="863"/>
      <c r="DH59" s="864"/>
      <c r="DI59" s="864"/>
      <c r="DJ59" s="864"/>
      <c r="DK59" s="865"/>
      <c r="DL59" s="863"/>
      <c r="DM59" s="864"/>
      <c r="DN59" s="864"/>
      <c r="DO59" s="864"/>
      <c r="DP59" s="865"/>
      <c r="DQ59" s="863"/>
      <c r="DR59" s="864"/>
      <c r="DS59" s="864"/>
      <c r="DT59" s="864"/>
      <c r="DU59" s="865"/>
      <c r="DV59" s="866"/>
      <c r="DW59" s="867"/>
      <c r="DX59" s="867"/>
      <c r="DY59" s="867"/>
      <c r="DZ59" s="868"/>
      <c r="EA59" s="245"/>
    </row>
    <row r="60" spans="1:131" s="246" customFormat="1" ht="26.25" customHeight="1">
      <c r="A60" s="260">
        <v>33</v>
      </c>
      <c r="B60" s="837"/>
      <c r="C60" s="838"/>
      <c r="D60" s="838"/>
      <c r="E60" s="838"/>
      <c r="F60" s="838"/>
      <c r="G60" s="838"/>
      <c r="H60" s="838"/>
      <c r="I60" s="838"/>
      <c r="J60" s="838"/>
      <c r="K60" s="838"/>
      <c r="L60" s="838"/>
      <c r="M60" s="838"/>
      <c r="N60" s="838"/>
      <c r="O60" s="838"/>
      <c r="P60" s="839"/>
      <c r="Q60" s="918"/>
      <c r="R60" s="919"/>
      <c r="S60" s="919"/>
      <c r="T60" s="919"/>
      <c r="U60" s="919"/>
      <c r="V60" s="919"/>
      <c r="W60" s="919"/>
      <c r="X60" s="919"/>
      <c r="Y60" s="919"/>
      <c r="Z60" s="919"/>
      <c r="AA60" s="919"/>
      <c r="AB60" s="919"/>
      <c r="AC60" s="919"/>
      <c r="AD60" s="919"/>
      <c r="AE60" s="920"/>
      <c r="AF60" s="843"/>
      <c r="AG60" s="844"/>
      <c r="AH60" s="844"/>
      <c r="AI60" s="844"/>
      <c r="AJ60" s="845"/>
      <c r="AK60" s="921"/>
      <c r="AL60" s="919"/>
      <c r="AM60" s="919"/>
      <c r="AN60" s="919"/>
      <c r="AO60" s="919"/>
      <c r="AP60" s="919"/>
      <c r="AQ60" s="919"/>
      <c r="AR60" s="919"/>
      <c r="AS60" s="919"/>
      <c r="AT60" s="919"/>
      <c r="AU60" s="919"/>
      <c r="AV60" s="919"/>
      <c r="AW60" s="919"/>
      <c r="AX60" s="919"/>
      <c r="AY60" s="919"/>
      <c r="AZ60" s="922"/>
      <c r="BA60" s="922"/>
      <c r="BB60" s="922"/>
      <c r="BC60" s="922"/>
      <c r="BD60" s="922"/>
      <c r="BE60" s="910"/>
      <c r="BF60" s="910"/>
      <c r="BG60" s="910"/>
      <c r="BH60" s="910"/>
      <c r="BI60" s="911"/>
      <c r="BJ60" s="251"/>
      <c r="BK60" s="251"/>
      <c r="BL60" s="251"/>
      <c r="BM60" s="251"/>
      <c r="BN60" s="251"/>
      <c r="BO60" s="264"/>
      <c r="BP60" s="264"/>
      <c r="BQ60" s="261">
        <v>54</v>
      </c>
      <c r="BR60" s="262"/>
      <c r="BS60" s="850"/>
      <c r="BT60" s="851"/>
      <c r="BU60" s="851"/>
      <c r="BV60" s="851"/>
      <c r="BW60" s="851"/>
      <c r="BX60" s="851"/>
      <c r="BY60" s="851"/>
      <c r="BZ60" s="851"/>
      <c r="CA60" s="851"/>
      <c r="CB60" s="851"/>
      <c r="CC60" s="851"/>
      <c r="CD60" s="851"/>
      <c r="CE60" s="851"/>
      <c r="CF60" s="851"/>
      <c r="CG60" s="852"/>
      <c r="CH60" s="863"/>
      <c r="CI60" s="864"/>
      <c r="CJ60" s="864"/>
      <c r="CK60" s="864"/>
      <c r="CL60" s="865"/>
      <c r="CM60" s="863"/>
      <c r="CN60" s="864"/>
      <c r="CO60" s="864"/>
      <c r="CP60" s="864"/>
      <c r="CQ60" s="865"/>
      <c r="CR60" s="863"/>
      <c r="CS60" s="864"/>
      <c r="CT60" s="864"/>
      <c r="CU60" s="864"/>
      <c r="CV60" s="865"/>
      <c r="CW60" s="863"/>
      <c r="CX60" s="864"/>
      <c r="CY60" s="864"/>
      <c r="CZ60" s="864"/>
      <c r="DA60" s="865"/>
      <c r="DB60" s="863"/>
      <c r="DC60" s="864"/>
      <c r="DD60" s="864"/>
      <c r="DE60" s="864"/>
      <c r="DF60" s="865"/>
      <c r="DG60" s="863"/>
      <c r="DH60" s="864"/>
      <c r="DI60" s="864"/>
      <c r="DJ60" s="864"/>
      <c r="DK60" s="865"/>
      <c r="DL60" s="863"/>
      <c r="DM60" s="864"/>
      <c r="DN60" s="864"/>
      <c r="DO60" s="864"/>
      <c r="DP60" s="865"/>
      <c r="DQ60" s="863"/>
      <c r="DR60" s="864"/>
      <c r="DS60" s="864"/>
      <c r="DT60" s="864"/>
      <c r="DU60" s="865"/>
      <c r="DV60" s="866"/>
      <c r="DW60" s="867"/>
      <c r="DX60" s="867"/>
      <c r="DY60" s="867"/>
      <c r="DZ60" s="868"/>
      <c r="EA60" s="245"/>
    </row>
    <row r="61" spans="1:131" s="246" customFormat="1" ht="26.25" customHeight="1" thickBot="1">
      <c r="A61" s="260">
        <v>34</v>
      </c>
      <c r="B61" s="837"/>
      <c r="C61" s="838"/>
      <c r="D61" s="838"/>
      <c r="E61" s="838"/>
      <c r="F61" s="838"/>
      <c r="G61" s="838"/>
      <c r="H61" s="838"/>
      <c r="I61" s="838"/>
      <c r="J61" s="838"/>
      <c r="K61" s="838"/>
      <c r="L61" s="838"/>
      <c r="M61" s="838"/>
      <c r="N61" s="838"/>
      <c r="O61" s="838"/>
      <c r="P61" s="839"/>
      <c r="Q61" s="918"/>
      <c r="R61" s="919"/>
      <c r="S61" s="919"/>
      <c r="T61" s="919"/>
      <c r="U61" s="919"/>
      <c r="V61" s="919"/>
      <c r="W61" s="919"/>
      <c r="X61" s="919"/>
      <c r="Y61" s="919"/>
      <c r="Z61" s="919"/>
      <c r="AA61" s="919"/>
      <c r="AB61" s="919"/>
      <c r="AC61" s="919"/>
      <c r="AD61" s="919"/>
      <c r="AE61" s="920"/>
      <c r="AF61" s="843"/>
      <c r="AG61" s="844"/>
      <c r="AH61" s="844"/>
      <c r="AI61" s="844"/>
      <c r="AJ61" s="845"/>
      <c r="AK61" s="921"/>
      <c r="AL61" s="919"/>
      <c r="AM61" s="919"/>
      <c r="AN61" s="919"/>
      <c r="AO61" s="919"/>
      <c r="AP61" s="919"/>
      <c r="AQ61" s="919"/>
      <c r="AR61" s="919"/>
      <c r="AS61" s="919"/>
      <c r="AT61" s="919"/>
      <c r="AU61" s="919"/>
      <c r="AV61" s="919"/>
      <c r="AW61" s="919"/>
      <c r="AX61" s="919"/>
      <c r="AY61" s="919"/>
      <c r="AZ61" s="922"/>
      <c r="BA61" s="922"/>
      <c r="BB61" s="922"/>
      <c r="BC61" s="922"/>
      <c r="BD61" s="922"/>
      <c r="BE61" s="910"/>
      <c r="BF61" s="910"/>
      <c r="BG61" s="910"/>
      <c r="BH61" s="910"/>
      <c r="BI61" s="911"/>
      <c r="BJ61" s="251"/>
      <c r="BK61" s="251"/>
      <c r="BL61" s="251"/>
      <c r="BM61" s="251"/>
      <c r="BN61" s="251"/>
      <c r="BO61" s="264"/>
      <c r="BP61" s="264"/>
      <c r="BQ61" s="261">
        <v>55</v>
      </c>
      <c r="BR61" s="262"/>
      <c r="BS61" s="850"/>
      <c r="BT61" s="851"/>
      <c r="BU61" s="851"/>
      <c r="BV61" s="851"/>
      <c r="BW61" s="851"/>
      <c r="BX61" s="851"/>
      <c r="BY61" s="851"/>
      <c r="BZ61" s="851"/>
      <c r="CA61" s="851"/>
      <c r="CB61" s="851"/>
      <c r="CC61" s="851"/>
      <c r="CD61" s="851"/>
      <c r="CE61" s="851"/>
      <c r="CF61" s="851"/>
      <c r="CG61" s="852"/>
      <c r="CH61" s="863"/>
      <c r="CI61" s="864"/>
      <c r="CJ61" s="864"/>
      <c r="CK61" s="864"/>
      <c r="CL61" s="865"/>
      <c r="CM61" s="863"/>
      <c r="CN61" s="864"/>
      <c r="CO61" s="864"/>
      <c r="CP61" s="864"/>
      <c r="CQ61" s="865"/>
      <c r="CR61" s="863"/>
      <c r="CS61" s="864"/>
      <c r="CT61" s="864"/>
      <c r="CU61" s="864"/>
      <c r="CV61" s="865"/>
      <c r="CW61" s="863"/>
      <c r="CX61" s="864"/>
      <c r="CY61" s="864"/>
      <c r="CZ61" s="864"/>
      <c r="DA61" s="865"/>
      <c r="DB61" s="863"/>
      <c r="DC61" s="864"/>
      <c r="DD61" s="864"/>
      <c r="DE61" s="864"/>
      <c r="DF61" s="865"/>
      <c r="DG61" s="863"/>
      <c r="DH61" s="864"/>
      <c r="DI61" s="864"/>
      <c r="DJ61" s="864"/>
      <c r="DK61" s="865"/>
      <c r="DL61" s="863"/>
      <c r="DM61" s="864"/>
      <c r="DN61" s="864"/>
      <c r="DO61" s="864"/>
      <c r="DP61" s="865"/>
      <c r="DQ61" s="863"/>
      <c r="DR61" s="864"/>
      <c r="DS61" s="864"/>
      <c r="DT61" s="864"/>
      <c r="DU61" s="865"/>
      <c r="DV61" s="866"/>
      <c r="DW61" s="867"/>
      <c r="DX61" s="867"/>
      <c r="DY61" s="867"/>
      <c r="DZ61" s="868"/>
      <c r="EA61" s="245"/>
    </row>
    <row r="62" spans="1:131" s="246" customFormat="1" ht="26.25" customHeight="1">
      <c r="A62" s="260">
        <v>35</v>
      </c>
      <c r="B62" s="837"/>
      <c r="C62" s="838"/>
      <c r="D62" s="838"/>
      <c r="E62" s="838"/>
      <c r="F62" s="838"/>
      <c r="G62" s="838"/>
      <c r="H62" s="838"/>
      <c r="I62" s="838"/>
      <c r="J62" s="838"/>
      <c r="K62" s="838"/>
      <c r="L62" s="838"/>
      <c r="M62" s="838"/>
      <c r="N62" s="838"/>
      <c r="O62" s="838"/>
      <c r="P62" s="839"/>
      <c r="Q62" s="918"/>
      <c r="R62" s="919"/>
      <c r="S62" s="919"/>
      <c r="T62" s="919"/>
      <c r="U62" s="919"/>
      <c r="V62" s="919"/>
      <c r="W62" s="919"/>
      <c r="X62" s="919"/>
      <c r="Y62" s="919"/>
      <c r="Z62" s="919"/>
      <c r="AA62" s="919"/>
      <c r="AB62" s="919"/>
      <c r="AC62" s="919"/>
      <c r="AD62" s="919"/>
      <c r="AE62" s="920"/>
      <c r="AF62" s="843"/>
      <c r="AG62" s="844"/>
      <c r="AH62" s="844"/>
      <c r="AI62" s="844"/>
      <c r="AJ62" s="845"/>
      <c r="AK62" s="921"/>
      <c r="AL62" s="919"/>
      <c r="AM62" s="919"/>
      <c r="AN62" s="919"/>
      <c r="AO62" s="919"/>
      <c r="AP62" s="919"/>
      <c r="AQ62" s="919"/>
      <c r="AR62" s="919"/>
      <c r="AS62" s="919"/>
      <c r="AT62" s="919"/>
      <c r="AU62" s="919"/>
      <c r="AV62" s="919"/>
      <c r="AW62" s="919"/>
      <c r="AX62" s="919"/>
      <c r="AY62" s="919"/>
      <c r="AZ62" s="922"/>
      <c r="BA62" s="922"/>
      <c r="BB62" s="922"/>
      <c r="BC62" s="922"/>
      <c r="BD62" s="922"/>
      <c r="BE62" s="910"/>
      <c r="BF62" s="910"/>
      <c r="BG62" s="910"/>
      <c r="BH62" s="910"/>
      <c r="BI62" s="911"/>
      <c r="BJ62" s="930" t="s">
        <v>419</v>
      </c>
      <c r="BK62" s="888"/>
      <c r="BL62" s="888"/>
      <c r="BM62" s="888"/>
      <c r="BN62" s="889"/>
      <c r="BO62" s="264"/>
      <c r="BP62" s="264"/>
      <c r="BQ62" s="261">
        <v>56</v>
      </c>
      <c r="BR62" s="262"/>
      <c r="BS62" s="850"/>
      <c r="BT62" s="851"/>
      <c r="BU62" s="851"/>
      <c r="BV62" s="851"/>
      <c r="BW62" s="851"/>
      <c r="BX62" s="851"/>
      <c r="BY62" s="851"/>
      <c r="BZ62" s="851"/>
      <c r="CA62" s="851"/>
      <c r="CB62" s="851"/>
      <c r="CC62" s="851"/>
      <c r="CD62" s="851"/>
      <c r="CE62" s="851"/>
      <c r="CF62" s="851"/>
      <c r="CG62" s="852"/>
      <c r="CH62" s="863"/>
      <c r="CI62" s="864"/>
      <c r="CJ62" s="864"/>
      <c r="CK62" s="864"/>
      <c r="CL62" s="865"/>
      <c r="CM62" s="863"/>
      <c r="CN62" s="864"/>
      <c r="CO62" s="864"/>
      <c r="CP62" s="864"/>
      <c r="CQ62" s="865"/>
      <c r="CR62" s="863"/>
      <c r="CS62" s="864"/>
      <c r="CT62" s="864"/>
      <c r="CU62" s="864"/>
      <c r="CV62" s="865"/>
      <c r="CW62" s="863"/>
      <c r="CX62" s="864"/>
      <c r="CY62" s="864"/>
      <c r="CZ62" s="864"/>
      <c r="DA62" s="865"/>
      <c r="DB62" s="863"/>
      <c r="DC62" s="864"/>
      <c r="DD62" s="864"/>
      <c r="DE62" s="864"/>
      <c r="DF62" s="865"/>
      <c r="DG62" s="863"/>
      <c r="DH62" s="864"/>
      <c r="DI62" s="864"/>
      <c r="DJ62" s="864"/>
      <c r="DK62" s="865"/>
      <c r="DL62" s="863"/>
      <c r="DM62" s="864"/>
      <c r="DN62" s="864"/>
      <c r="DO62" s="864"/>
      <c r="DP62" s="865"/>
      <c r="DQ62" s="863"/>
      <c r="DR62" s="864"/>
      <c r="DS62" s="864"/>
      <c r="DT62" s="864"/>
      <c r="DU62" s="865"/>
      <c r="DV62" s="866"/>
      <c r="DW62" s="867"/>
      <c r="DX62" s="867"/>
      <c r="DY62" s="867"/>
      <c r="DZ62" s="868"/>
      <c r="EA62" s="245"/>
    </row>
    <row r="63" spans="1:131" s="246" customFormat="1" ht="26.25" customHeight="1" thickBot="1">
      <c r="A63" s="263" t="s">
        <v>393</v>
      </c>
      <c r="B63" s="872" t="s">
        <v>420</v>
      </c>
      <c r="C63" s="873"/>
      <c r="D63" s="873"/>
      <c r="E63" s="873"/>
      <c r="F63" s="873"/>
      <c r="G63" s="873"/>
      <c r="H63" s="873"/>
      <c r="I63" s="873"/>
      <c r="J63" s="873"/>
      <c r="K63" s="873"/>
      <c r="L63" s="873"/>
      <c r="M63" s="873"/>
      <c r="N63" s="873"/>
      <c r="O63" s="873"/>
      <c r="P63" s="874"/>
      <c r="Q63" s="923"/>
      <c r="R63" s="924"/>
      <c r="S63" s="924"/>
      <c r="T63" s="924"/>
      <c r="U63" s="924"/>
      <c r="V63" s="924"/>
      <c r="W63" s="924"/>
      <c r="X63" s="924"/>
      <c r="Y63" s="924"/>
      <c r="Z63" s="924"/>
      <c r="AA63" s="924"/>
      <c r="AB63" s="924"/>
      <c r="AC63" s="924"/>
      <c r="AD63" s="924"/>
      <c r="AE63" s="925"/>
      <c r="AF63" s="926">
        <v>704</v>
      </c>
      <c r="AG63" s="927"/>
      <c r="AH63" s="927"/>
      <c r="AI63" s="927"/>
      <c r="AJ63" s="928"/>
      <c r="AK63" s="929"/>
      <c r="AL63" s="924"/>
      <c r="AM63" s="924"/>
      <c r="AN63" s="924"/>
      <c r="AO63" s="924"/>
      <c r="AP63" s="927">
        <f>SUM(AP28:AT62)</f>
        <v>1742</v>
      </c>
      <c r="AQ63" s="927"/>
      <c r="AR63" s="927"/>
      <c r="AS63" s="927"/>
      <c r="AT63" s="927"/>
      <c r="AU63" s="927">
        <f>SUM(AU28:AY62)</f>
        <v>1280</v>
      </c>
      <c r="AV63" s="927"/>
      <c r="AW63" s="927"/>
      <c r="AX63" s="927"/>
      <c r="AY63" s="927"/>
      <c r="AZ63" s="931"/>
      <c r="BA63" s="932"/>
      <c r="BB63" s="932"/>
      <c r="BC63" s="932"/>
      <c r="BD63" s="933"/>
      <c r="BE63" s="934"/>
      <c r="BF63" s="934"/>
      <c r="BG63" s="934"/>
      <c r="BH63" s="934"/>
      <c r="BI63" s="935"/>
      <c r="BJ63" s="936" t="s">
        <v>421</v>
      </c>
      <c r="BK63" s="937"/>
      <c r="BL63" s="937"/>
      <c r="BM63" s="937"/>
      <c r="BN63" s="938"/>
      <c r="BO63" s="264"/>
      <c r="BP63" s="264"/>
      <c r="BQ63" s="261">
        <v>57</v>
      </c>
      <c r="BR63" s="262"/>
      <c r="BS63" s="850"/>
      <c r="BT63" s="851"/>
      <c r="BU63" s="851"/>
      <c r="BV63" s="851"/>
      <c r="BW63" s="851"/>
      <c r="BX63" s="851"/>
      <c r="BY63" s="851"/>
      <c r="BZ63" s="851"/>
      <c r="CA63" s="851"/>
      <c r="CB63" s="851"/>
      <c r="CC63" s="851"/>
      <c r="CD63" s="851"/>
      <c r="CE63" s="851"/>
      <c r="CF63" s="851"/>
      <c r="CG63" s="852"/>
      <c r="CH63" s="863"/>
      <c r="CI63" s="864"/>
      <c r="CJ63" s="864"/>
      <c r="CK63" s="864"/>
      <c r="CL63" s="865"/>
      <c r="CM63" s="863"/>
      <c r="CN63" s="864"/>
      <c r="CO63" s="864"/>
      <c r="CP63" s="864"/>
      <c r="CQ63" s="865"/>
      <c r="CR63" s="863"/>
      <c r="CS63" s="864"/>
      <c r="CT63" s="864"/>
      <c r="CU63" s="864"/>
      <c r="CV63" s="865"/>
      <c r="CW63" s="863"/>
      <c r="CX63" s="864"/>
      <c r="CY63" s="864"/>
      <c r="CZ63" s="864"/>
      <c r="DA63" s="865"/>
      <c r="DB63" s="863"/>
      <c r="DC63" s="864"/>
      <c r="DD63" s="864"/>
      <c r="DE63" s="864"/>
      <c r="DF63" s="865"/>
      <c r="DG63" s="863"/>
      <c r="DH63" s="864"/>
      <c r="DI63" s="864"/>
      <c r="DJ63" s="864"/>
      <c r="DK63" s="865"/>
      <c r="DL63" s="863"/>
      <c r="DM63" s="864"/>
      <c r="DN63" s="864"/>
      <c r="DO63" s="864"/>
      <c r="DP63" s="865"/>
      <c r="DQ63" s="863"/>
      <c r="DR63" s="864"/>
      <c r="DS63" s="864"/>
      <c r="DT63" s="864"/>
      <c r="DU63" s="865"/>
      <c r="DV63" s="866"/>
      <c r="DW63" s="867"/>
      <c r="DX63" s="867"/>
      <c r="DY63" s="867"/>
      <c r="DZ63" s="868"/>
      <c r="EA63" s="245"/>
    </row>
    <row r="64" spans="1:131" s="246" customFormat="1" ht="26.25" customHeight="1">
      <c r="A64" s="264"/>
      <c r="B64" s="264"/>
      <c r="C64" s="264"/>
      <c r="D64" s="264"/>
      <c r="E64" s="264"/>
      <c r="F64" s="264"/>
      <c r="G64" s="264"/>
      <c r="H64" s="264"/>
      <c r="I64" s="264"/>
      <c r="J64" s="264"/>
      <c r="K64" s="264"/>
      <c r="L64" s="264"/>
      <c r="M64" s="264"/>
      <c r="N64" s="264"/>
      <c r="O64" s="264"/>
      <c r="P64" s="264"/>
      <c r="Q64" s="264"/>
      <c r="R64" s="264"/>
      <c r="S64" s="264"/>
      <c r="T64" s="264"/>
      <c r="U64" s="264"/>
      <c r="V64" s="264"/>
      <c r="W64" s="264"/>
      <c r="X64" s="264"/>
      <c r="Y64" s="264"/>
      <c r="Z64" s="264"/>
      <c r="AA64" s="264"/>
      <c r="AB64" s="264"/>
      <c r="AC64" s="264"/>
      <c r="AD64" s="264"/>
      <c r="AE64" s="264"/>
      <c r="AF64" s="264"/>
      <c r="AG64" s="264"/>
      <c r="AH64" s="264"/>
      <c r="AI64" s="264"/>
      <c r="AJ64" s="264"/>
      <c r="AK64" s="264"/>
      <c r="AL64" s="264"/>
      <c r="AM64" s="264"/>
      <c r="AN64" s="264"/>
      <c r="AO64" s="264"/>
      <c r="AP64" s="264"/>
      <c r="AQ64" s="264"/>
      <c r="AR64" s="264"/>
      <c r="AS64" s="264"/>
      <c r="AT64" s="264"/>
      <c r="AU64" s="264"/>
      <c r="AV64" s="264"/>
      <c r="AW64" s="264"/>
      <c r="AX64" s="264"/>
      <c r="AY64" s="264"/>
      <c r="AZ64" s="264"/>
      <c r="BA64" s="264"/>
      <c r="BB64" s="264"/>
      <c r="BC64" s="264"/>
      <c r="BD64" s="264"/>
      <c r="BE64" s="264"/>
      <c r="BF64" s="264"/>
      <c r="BG64" s="264"/>
      <c r="BH64" s="264"/>
      <c r="BI64" s="264"/>
      <c r="BJ64" s="264"/>
      <c r="BK64" s="264"/>
      <c r="BL64" s="264"/>
      <c r="BM64" s="264"/>
      <c r="BN64" s="264"/>
      <c r="BO64" s="264"/>
      <c r="BP64" s="264"/>
      <c r="BQ64" s="261">
        <v>58</v>
      </c>
      <c r="BR64" s="262"/>
      <c r="BS64" s="850"/>
      <c r="BT64" s="851"/>
      <c r="BU64" s="851"/>
      <c r="BV64" s="851"/>
      <c r="BW64" s="851"/>
      <c r="BX64" s="851"/>
      <c r="BY64" s="851"/>
      <c r="BZ64" s="851"/>
      <c r="CA64" s="851"/>
      <c r="CB64" s="851"/>
      <c r="CC64" s="851"/>
      <c r="CD64" s="851"/>
      <c r="CE64" s="851"/>
      <c r="CF64" s="851"/>
      <c r="CG64" s="852"/>
      <c r="CH64" s="863"/>
      <c r="CI64" s="864"/>
      <c r="CJ64" s="864"/>
      <c r="CK64" s="864"/>
      <c r="CL64" s="865"/>
      <c r="CM64" s="863"/>
      <c r="CN64" s="864"/>
      <c r="CO64" s="864"/>
      <c r="CP64" s="864"/>
      <c r="CQ64" s="865"/>
      <c r="CR64" s="863"/>
      <c r="CS64" s="864"/>
      <c r="CT64" s="864"/>
      <c r="CU64" s="864"/>
      <c r="CV64" s="865"/>
      <c r="CW64" s="863"/>
      <c r="CX64" s="864"/>
      <c r="CY64" s="864"/>
      <c r="CZ64" s="864"/>
      <c r="DA64" s="865"/>
      <c r="DB64" s="863"/>
      <c r="DC64" s="864"/>
      <c r="DD64" s="864"/>
      <c r="DE64" s="864"/>
      <c r="DF64" s="865"/>
      <c r="DG64" s="863"/>
      <c r="DH64" s="864"/>
      <c r="DI64" s="864"/>
      <c r="DJ64" s="864"/>
      <c r="DK64" s="865"/>
      <c r="DL64" s="863"/>
      <c r="DM64" s="864"/>
      <c r="DN64" s="864"/>
      <c r="DO64" s="864"/>
      <c r="DP64" s="865"/>
      <c r="DQ64" s="863"/>
      <c r="DR64" s="864"/>
      <c r="DS64" s="864"/>
      <c r="DT64" s="864"/>
      <c r="DU64" s="865"/>
      <c r="DV64" s="866"/>
      <c r="DW64" s="867"/>
      <c r="DX64" s="867"/>
      <c r="DY64" s="867"/>
      <c r="DZ64" s="868"/>
      <c r="EA64" s="245"/>
    </row>
    <row r="65" spans="1:131" s="246" customFormat="1" ht="26.25" customHeight="1" thickBot="1">
      <c r="A65" s="251" t="s">
        <v>422</v>
      </c>
      <c r="B65" s="251"/>
      <c r="C65" s="251"/>
      <c r="D65" s="251"/>
      <c r="E65" s="251"/>
      <c r="F65" s="251"/>
      <c r="G65" s="251"/>
      <c r="H65" s="251"/>
      <c r="I65" s="251"/>
      <c r="J65" s="251"/>
      <c r="K65" s="251"/>
      <c r="L65" s="251"/>
      <c r="M65" s="251"/>
      <c r="N65" s="251"/>
      <c r="O65" s="251"/>
      <c r="P65" s="251"/>
      <c r="Q65" s="251"/>
      <c r="R65" s="251"/>
      <c r="S65" s="251"/>
      <c r="T65" s="251"/>
      <c r="U65" s="251"/>
      <c r="V65" s="251"/>
      <c r="W65" s="251"/>
      <c r="X65" s="251"/>
      <c r="Y65" s="251"/>
      <c r="Z65" s="251"/>
      <c r="AA65" s="251"/>
      <c r="AB65" s="251"/>
      <c r="AC65" s="251"/>
      <c r="AD65" s="251"/>
      <c r="AE65" s="251"/>
      <c r="AF65" s="251"/>
      <c r="AG65" s="251"/>
      <c r="AH65" s="251"/>
      <c r="AI65" s="251"/>
      <c r="AJ65" s="251"/>
      <c r="AK65" s="251"/>
      <c r="AL65" s="251"/>
      <c r="AM65" s="251"/>
      <c r="AN65" s="251"/>
      <c r="AO65" s="251"/>
      <c r="AP65" s="251"/>
      <c r="AQ65" s="251"/>
      <c r="AR65" s="251"/>
      <c r="AS65" s="251"/>
      <c r="AT65" s="251"/>
      <c r="AU65" s="251"/>
      <c r="AV65" s="251"/>
      <c r="AW65" s="251"/>
      <c r="AX65" s="251"/>
      <c r="AY65" s="251"/>
      <c r="AZ65" s="251"/>
      <c r="BA65" s="251"/>
      <c r="BB65" s="251"/>
      <c r="BC65" s="251"/>
      <c r="BD65" s="251"/>
      <c r="BE65" s="264"/>
      <c r="BF65" s="264"/>
      <c r="BG65" s="264"/>
      <c r="BH65" s="264"/>
      <c r="BI65" s="264"/>
      <c r="BJ65" s="264"/>
      <c r="BK65" s="264"/>
      <c r="BL65" s="264"/>
      <c r="BM65" s="264"/>
      <c r="BN65" s="264"/>
      <c r="BO65" s="264"/>
      <c r="BP65" s="264"/>
      <c r="BQ65" s="261">
        <v>59</v>
      </c>
      <c r="BR65" s="262"/>
      <c r="BS65" s="850"/>
      <c r="BT65" s="851"/>
      <c r="BU65" s="851"/>
      <c r="BV65" s="851"/>
      <c r="BW65" s="851"/>
      <c r="BX65" s="851"/>
      <c r="BY65" s="851"/>
      <c r="BZ65" s="851"/>
      <c r="CA65" s="851"/>
      <c r="CB65" s="851"/>
      <c r="CC65" s="851"/>
      <c r="CD65" s="851"/>
      <c r="CE65" s="851"/>
      <c r="CF65" s="851"/>
      <c r="CG65" s="852"/>
      <c r="CH65" s="863"/>
      <c r="CI65" s="864"/>
      <c r="CJ65" s="864"/>
      <c r="CK65" s="864"/>
      <c r="CL65" s="865"/>
      <c r="CM65" s="863"/>
      <c r="CN65" s="864"/>
      <c r="CO65" s="864"/>
      <c r="CP65" s="864"/>
      <c r="CQ65" s="865"/>
      <c r="CR65" s="863"/>
      <c r="CS65" s="864"/>
      <c r="CT65" s="864"/>
      <c r="CU65" s="864"/>
      <c r="CV65" s="865"/>
      <c r="CW65" s="863"/>
      <c r="CX65" s="864"/>
      <c r="CY65" s="864"/>
      <c r="CZ65" s="864"/>
      <c r="DA65" s="865"/>
      <c r="DB65" s="863"/>
      <c r="DC65" s="864"/>
      <c r="DD65" s="864"/>
      <c r="DE65" s="864"/>
      <c r="DF65" s="865"/>
      <c r="DG65" s="863"/>
      <c r="DH65" s="864"/>
      <c r="DI65" s="864"/>
      <c r="DJ65" s="864"/>
      <c r="DK65" s="865"/>
      <c r="DL65" s="863"/>
      <c r="DM65" s="864"/>
      <c r="DN65" s="864"/>
      <c r="DO65" s="864"/>
      <c r="DP65" s="865"/>
      <c r="DQ65" s="863"/>
      <c r="DR65" s="864"/>
      <c r="DS65" s="864"/>
      <c r="DT65" s="864"/>
      <c r="DU65" s="865"/>
      <c r="DV65" s="866"/>
      <c r="DW65" s="867"/>
      <c r="DX65" s="867"/>
      <c r="DY65" s="867"/>
      <c r="DZ65" s="868"/>
      <c r="EA65" s="245"/>
    </row>
    <row r="66" spans="1:131" s="246" customFormat="1" ht="26.25" customHeight="1">
      <c r="A66" s="822" t="s">
        <v>423</v>
      </c>
      <c r="B66" s="823"/>
      <c r="C66" s="823"/>
      <c r="D66" s="823"/>
      <c r="E66" s="823"/>
      <c r="F66" s="823"/>
      <c r="G66" s="823"/>
      <c r="H66" s="823"/>
      <c r="I66" s="823"/>
      <c r="J66" s="823"/>
      <c r="K66" s="823"/>
      <c r="L66" s="823"/>
      <c r="M66" s="823"/>
      <c r="N66" s="823"/>
      <c r="O66" s="823"/>
      <c r="P66" s="824"/>
      <c r="Q66" s="799" t="s">
        <v>424</v>
      </c>
      <c r="R66" s="800"/>
      <c r="S66" s="800"/>
      <c r="T66" s="800"/>
      <c r="U66" s="801"/>
      <c r="V66" s="799" t="s">
        <v>425</v>
      </c>
      <c r="W66" s="800"/>
      <c r="X66" s="800"/>
      <c r="Y66" s="800"/>
      <c r="Z66" s="801"/>
      <c r="AA66" s="799" t="s">
        <v>426</v>
      </c>
      <c r="AB66" s="800"/>
      <c r="AC66" s="800"/>
      <c r="AD66" s="800"/>
      <c r="AE66" s="801"/>
      <c r="AF66" s="939" t="s">
        <v>427</v>
      </c>
      <c r="AG66" s="895"/>
      <c r="AH66" s="895"/>
      <c r="AI66" s="895"/>
      <c r="AJ66" s="940"/>
      <c r="AK66" s="799" t="s">
        <v>428</v>
      </c>
      <c r="AL66" s="823"/>
      <c r="AM66" s="823"/>
      <c r="AN66" s="823"/>
      <c r="AO66" s="824"/>
      <c r="AP66" s="799" t="s">
        <v>429</v>
      </c>
      <c r="AQ66" s="800"/>
      <c r="AR66" s="800"/>
      <c r="AS66" s="800"/>
      <c r="AT66" s="801"/>
      <c r="AU66" s="799" t="s">
        <v>430</v>
      </c>
      <c r="AV66" s="800"/>
      <c r="AW66" s="800"/>
      <c r="AX66" s="800"/>
      <c r="AY66" s="801"/>
      <c r="AZ66" s="799" t="s">
        <v>381</v>
      </c>
      <c r="BA66" s="800"/>
      <c r="BB66" s="800"/>
      <c r="BC66" s="800"/>
      <c r="BD66" s="811"/>
      <c r="BE66" s="264"/>
      <c r="BF66" s="264"/>
      <c r="BG66" s="264"/>
      <c r="BH66" s="264"/>
      <c r="BI66" s="264"/>
      <c r="BJ66" s="264"/>
      <c r="BK66" s="264"/>
      <c r="BL66" s="264"/>
      <c r="BM66" s="264"/>
      <c r="BN66" s="264"/>
      <c r="BO66" s="264"/>
      <c r="BP66" s="264"/>
      <c r="BQ66" s="261">
        <v>60</v>
      </c>
      <c r="BR66" s="266"/>
      <c r="BS66" s="950"/>
      <c r="BT66" s="951"/>
      <c r="BU66" s="951"/>
      <c r="BV66" s="951"/>
      <c r="BW66" s="951"/>
      <c r="BX66" s="951"/>
      <c r="BY66" s="951"/>
      <c r="BZ66" s="951"/>
      <c r="CA66" s="951"/>
      <c r="CB66" s="951"/>
      <c r="CC66" s="951"/>
      <c r="CD66" s="951"/>
      <c r="CE66" s="951"/>
      <c r="CF66" s="951"/>
      <c r="CG66" s="952"/>
      <c r="CH66" s="947"/>
      <c r="CI66" s="948"/>
      <c r="CJ66" s="948"/>
      <c r="CK66" s="948"/>
      <c r="CL66" s="949"/>
      <c r="CM66" s="947"/>
      <c r="CN66" s="948"/>
      <c r="CO66" s="948"/>
      <c r="CP66" s="948"/>
      <c r="CQ66" s="949"/>
      <c r="CR66" s="947"/>
      <c r="CS66" s="948"/>
      <c r="CT66" s="948"/>
      <c r="CU66" s="948"/>
      <c r="CV66" s="949"/>
      <c r="CW66" s="947"/>
      <c r="CX66" s="948"/>
      <c r="CY66" s="948"/>
      <c r="CZ66" s="948"/>
      <c r="DA66" s="949"/>
      <c r="DB66" s="947"/>
      <c r="DC66" s="948"/>
      <c r="DD66" s="948"/>
      <c r="DE66" s="948"/>
      <c r="DF66" s="949"/>
      <c r="DG66" s="947"/>
      <c r="DH66" s="948"/>
      <c r="DI66" s="948"/>
      <c r="DJ66" s="948"/>
      <c r="DK66" s="949"/>
      <c r="DL66" s="947"/>
      <c r="DM66" s="948"/>
      <c r="DN66" s="948"/>
      <c r="DO66" s="948"/>
      <c r="DP66" s="949"/>
      <c r="DQ66" s="947"/>
      <c r="DR66" s="948"/>
      <c r="DS66" s="948"/>
      <c r="DT66" s="948"/>
      <c r="DU66" s="949"/>
      <c r="DV66" s="944"/>
      <c r="DW66" s="945"/>
      <c r="DX66" s="945"/>
      <c r="DY66" s="945"/>
      <c r="DZ66" s="946"/>
      <c r="EA66" s="245"/>
    </row>
    <row r="67" spans="1:131" s="246" customFormat="1" ht="26.25" customHeight="1" thickBot="1">
      <c r="A67" s="825"/>
      <c r="B67" s="826"/>
      <c r="C67" s="826"/>
      <c r="D67" s="826"/>
      <c r="E67" s="826"/>
      <c r="F67" s="826"/>
      <c r="G67" s="826"/>
      <c r="H67" s="826"/>
      <c r="I67" s="826"/>
      <c r="J67" s="826"/>
      <c r="K67" s="826"/>
      <c r="L67" s="826"/>
      <c r="M67" s="826"/>
      <c r="N67" s="826"/>
      <c r="O67" s="826"/>
      <c r="P67" s="827"/>
      <c r="Q67" s="802"/>
      <c r="R67" s="803"/>
      <c r="S67" s="803"/>
      <c r="T67" s="803"/>
      <c r="U67" s="804"/>
      <c r="V67" s="802"/>
      <c r="W67" s="803"/>
      <c r="X67" s="803"/>
      <c r="Y67" s="803"/>
      <c r="Z67" s="804"/>
      <c r="AA67" s="802"/>
      <c r="AB67" s="803"/>
      <c r="AC67" s="803"/>
      <c r="AD67" s="803"/>
      <c r="AE67" s="804"/>
      <c r="AF67" s="941"/>
      <c r="AG67" s="898"/>
      <c r="AH67" s="898"/>
      <c r="AI67" s="898"/>
      <c r="AJ67" s="942"/>
      <c r="AK67" s="943"/>
      <c r="AL67" s="826"/>
      <c r="AM67" s="826"/>
      <c r="AN67" s="826"/>
      <c r="AO67" s="827"/>
      <c r="AP67" s="802"/>
      <c r="AQ67" s="803"/>
      <c r="AR67" s="803"/>
      <c r="AS67" s="803"/>
      <c r="AT67" s="804"/>
      <c r="AU67" s="802"/>
      <c r="AV67" s="803"/>
      <c r="AW67" s="803"/>
      <c r="AX67" s="803"/>
      <c r="AY67" s="804"/>
      <c r="AZ67" s="802"/>
      <c r="BA67" s="803"/>
      <c r="BB67" s="803"/>
      <c r="BC67" s="803"/>
      <c r="BD67" s="812"/>
      <c r="BE67" s="264"/>
      <c r="BF67" s="264"/>
      <c r="BG67" s="264"/>
      <c r="BH67" s="264"/>
      <c r="BI67" s="264"/>
      <c r="BJ67" s="264"/>
      <c r="BK67" s="264"/>
      <c r="BL67" s="264"/>
      <c r="BM67" s="264"/>
      <c r="BN67" s="264"/>
      <c r="BO67" s="264"/>
      <c r="BP67" s="264"/>
      <c r="BQ67" s="261">
        <v>61</v>
      </c>
      <c r="BR67" s="266"/>
      <c r="BS67" s="950"/>
      <c r="BT67" s="951"/>
      <c r="BU67" s="951"/>
      <c r="BV67" s="951"/>
      <c r="BW67" s="951"/>
      <c r="BX67" s="951"/>
      <c r="BY67" s="951"/>
      <c r="BZ67" s="951"/>
      <c r="CA67" s="951"/>
      <c r="CB67" s="951"/>
      <c r="CC67" s="951"/>
      <c r="CD67" s="951"/>
      <c r="CE67" s="951"/>
      <c r="CF67" s="951"/>
      <c r="CG67" s="952"/>
      <c r="CH67" s="947"/>
      <c r="CI67" s="948"/>
      <c r="CJ67" s="948"/>
      <c r="CK67" s="948"/>
      <c r="CL67" s="949"/>
      <c r="CM67" s="947"/>
      <c r="CN67" s="948"/>
      <c r="CO67" s="948"/>
      <c r="CP67" s="948"/>
      <c r="CQ67" s="949"/>
      <c r="CR67" s="947"/>
      <c r="CS67" s="948"/>
      <c r="CT67" s="948"/>
      <c r="CU67" s="948"/>
      <c r="CV67" s="949"/>
      <c r="CW67" s="947"/>
      <c r="CX67" s="948"/>
      <c r="CY67" s="948"/>
      <c r="CZ67" s="948"/>
      <c r="DA67" s="949"/>
      <c r="DB67" s="947"/>
      <c r="DC67" s="948"/>
      <c r="DD67" s="948"/>
      <c r="DE67" s="948"/>
      <c r="DF67" s="949"/>
      <c r="DG67" s="947"/>
      <c r="DH67" s="948"/>
      <c r="DI67" s="948"/>
      <c r="DJ67" s="948"/>
      <c r="DK67" s="949"/>
      <c r="DL67" s="947"/>
      <c r="DM67" s="948"/>
      <c r="DN67" s="948"/>
      <c r="DO67" s="948"/>
      <c r="DP67" s="949"/>
      <c r="DQ67" s="947"/>
      <c r="DR67" s="948"/>
      <c r="DS67" s="948"/>
      <c r="DT67" s="948"/>
      <c r="DU67" s="949"/>
      <c r="DV67" s="944"/>
      <c r="DW67" s="945"/>
      <c r="DX67" s="945"/>
      <c r="DY67" s="945"/>
      <c r="DZ67" s="946"/>
      <c r="EA67" s="245"/>
    </row>
    <row r="68" spans="1:131" s="246" customFormat="1" ht="26.25" customHeight="1" thickTop="1">
      <c r="A68" s="257">
        <v>1</v>
      </c>
      <c r="B68" s="956" t="s">
        <v>607</v>
      </c>
      <c r="C68" s="957"/>
      <c r="D68" s="957"/>
      <c r="E68" s="957"/>
      <c r="F68" s="957"/>
      <c r="G68" s="957"/>
      <c r="H68" s="957"/>
      <c r="I68" s="957"/>
      <c r="J68" s="957"/>
      <c r="K68" s="957"/>
      <c r="L68" s="957"/>
      <c r="M68" s="957"/>
      <c r="N68" s="957"/>
      <c r="O68" s="957"/>
      <c r="P68" s="958"/>
      <c r="Q68" s="959">
        <v>1094</v>
      </c>
      <c r="R68" s="953"/>
      <c r="S68" s="953"/>
      <c r="T68" s="953"/>
      <c r="U68" s="953"/>
      <c r="V68" s="953">
        <v>1090</v>
      </c>
      <c r="W68" s="953"/>
      <c r="X68" s="953"/>
      <c r="Y68" s="953"/>
      <c r="Z68" s="953"/>
      <c r="AA68" s="953">
        <f>Q68-V68</f>
        <v>4</v>
      </c>
      <c r="AB68" s="953"/>
      <c r="AC68" s="953"/>
      <c r="AD68" s="953"/>
      <c r="AE68" s="953"/>
      <c r="AF68" s="953">
        <v>4</v>
      </c>
      <c r="AG68" s="953"/>
      <c r="AH68" s="953"/>
      <c r="AI68" s="953"/>
      <c r="AJ68" s="953"/>
      <c r="AK68" s="953" t="s">
        <v>614</v>
      </c>
      <c r="AL68" s="953"/>
      <c r="AM68" s="953"/>
      <c r="AN68" s="953"/>
      <c r="AO68" s="953"/>
      <c r="AP68" s="953" t="s">
        <v>614</v>
      </c>
      <c r="AQ68" s="953"/>
      <c r="AR68" s="953"/>
      <c r="AS68" s="953"/>
      <c r="AT68" s="953"/>
      <c r="AU68" s="953" t="s">
        <v>614</v>
      </c>
      <c r="AV68" s="953"/>
      <c r="AW68" s="953"/>
      <c r="AX68" s="953"/>
      <c r="AY68" s="953"/>
      <c r="AZ68" s="954"/>
      <c r="BA68" s="954"/>
      <c r="BB68" s="954"/>
      <c r="BC68" s="954"/>
      <c r="BD68" s="955"/>
      <c r="BE68" s="264"/>
      <c r="BF68" s="264"/>
      <c r="BG68" s="264"/>
      <c r="BH68" s="264"/>
      <c r="BI68" s="264"/>
      <c r="BJ68" s="264"/>
      <c r="BK68" s="264"/>
      <c r="BL68" s="264"/>
      <c r="BM68" s="264"/>
      <c r="BN68" s="264"/>
      <c r="BO68" s="264"/>
      <c r="BP68" s="264"/>
      <c r="BQ68" s="261">
        <v>62</v>
      </c>
      <c r="BR68" s="266"/>
      <c r="BS68" s="950"/>
      <c r="BT68" s="951"/>
      <c r="BU68" s="951"/>
      <c r="BV68" s="951"/>
      <c r="BW68" s="951"/>
      <c r="BX68" s="951"/>
      <c r="BY68" s="951"/>
      <c r="BZ68" s="951"/>
      <c r="CA68" s="951"/>
      <c r="CB68" s="951"/>
      <c r="CC68" s="951"/>
      <c r="CD68" s="951"/>
      <c r="CE68" s="951"/>
      <c r="CF68" s="951"/>
      <c r="CG68" s="952"/>
      <c r="CH68" s="947"/>
      <c r="CI68" s="948"/>
      <c r="CJ68" s="948"/>
      <c r="CK68" s="948"/>
      <c r="CL68" s="949"/>
      <c r="CM68" s="947"/>
      <c r="CN68" s="948"/>
      <c r="CO68" s="948"/>
      <c r="CP68" s="948"/>
      <c r="CQ68" s="949"/>
      <c r="CR68" s="947"/>
      <c r="CS68" s="948"/>
      <c r="CT68" s="948"/>
      <c r="CU68" s="948"/>
      <c r="CV68" s="949"/>
      <c r="CW68" s="947"/>
      <c r="CX68" s="948"/>
      <c r="CY68" s="948"/>
      <c r="CZ68" s="948"/>
      <c r="DA68" s="949"/>
      <c r="DB68" s="947"/>
      <c r="DC68" s="948"/>
      <c r="DD68" s="948"/>
      <c r="DE68" s="948"/>
      <c r="DF68" s="949"/>
      <c r="DG68" s="947"/>
      <c r="DH68" s="948"/>
      <c r="DI68" s="948"/>
      <c r="DJ68" s="948"/>
      <c r="DK68" s="949"/>
      <c r="DL68" s="947"/>
      <c r="DM68" s="948"/>
      <c r="DN68" s="948"/>
      <c r="DO68" s="948"/>
      <c r="DP68" s="949"/>
      <c r="DQ68" s="947"/>
      <c r="DR68" s="948"/>
      <c r="DS68" s="948"/>
      <c r="DT68" s="948"/>
      <c r="DU68" s="949"/>
      <c r="DV68" s="944"/>
      <c r="DW68" s="945"/>
      <c r="DX68" s="945"/>
      <c r="DY68" s="945"/>
      <c r="DZ68" s="946"/>
      <c r="EA68" s="245"/>
    </row>
    <row r="69" spans="1:131" s="246" customFormat="1" ht="26.25" customHeight="1">
      <c r="A69" s="260">
        <v>2</v>
      </c>
      <c r="B69" s="960" t="s">
        <v>608</v>
      </c>
      <c r="C69" s="961"/>
      <c r="D69" s="961"/>
      <c r="E69" s="961"/>
      <c r="F69" s="961"/>
      <c r="G69" s="961"/>
      <c r="H69" s="961"/>
      <c r="I69" s="961"/>
      <c r="J69" s="961"/>
      <c r="K69" s="961"/>
      <c r="L69" s="961"/>
      <c r="M69" s="961"/>
      <c r="N69" s="961"/>
      <c r="O69" s="961"/>
      <c r="P69" s="962"/>
      <c r="Q69" s="963">
        <v>89</v>
      </c>
      <c r="R69" s="913"/>
      <c r="S69" s="913"/>
      <c r="T69" s="913"/>
      <c r="U69" s="913"/>
      <c r="V69" s="913">
        <v>73</v>
      </c>
      <c r="W69" s="913"/>
      <c r="X69" s="913"/>
      <c r="Y69" s="913"/>
      <c r="Z69" s="913"/>
      <c r="AA69" s="913">
        <v>15</v>
      </c>
      <c r="AB69" s="913"/>
      <c r="AC69" s="913"/>
      <c r="AD69" s="913"/>
      <c r="AE69" s="913"/>
      <c r="AF69" s="913">
        <v>15</v>
      </c>
      <c r="AG69" s="913"/>
      <c r="AH69" s="913"/>
      <c r="AI69" s="913"/>
      <c r="AJ69" s="913"/>
      <c r="AK69" s="913">
        <v>5</v>
      </c>
      <c r="AL69" s="913"/>
      <c r="AM69" s="913"/>
      <c r="AN69" s="913"/>
      <c r="AO69" s="913"/>
      <c r="AP69" s="913" t="s">
        <v>614</v>
      </c>
      <c r="AQ69" s="913"/>
      <c r="AR69" s="913"/>
      <c r="AS69" s="913"/>
      <c r="AT69" s="913"/>
      <c r="AU69" s="913" t="s">
        <v>614</v>
      </c>
      <c r="AV69" s="913"/>
      <c r="AW69" s="913"/>
      <c r="AX69" s="913"/>
      <c r="AY69" s="913"/>
      <c r="AZ69" s="964"/>
      <c r="BA69" s="964"/>
      <c r="BB69" s="964"/>
      <c r="BC69" s="964"/>
      <c r="BD69" s="965"/>
      <c r="BE69" s="264"/>
      <c r="BF69" s="264"/>
      <c r="BG69" s="264"/>
      <c r="BH69" s="264"/>
      <c r="BI69" s="264"/>
      <c r="BJ69" s="264"/>
      <c r="BK69" s="264"/>
      <c r="BL69" s="264"/>
      <c r="BM69" s="264"/>
      <c r="BN69" s="264"/>
      <c r="BO69" s="264"/>
      <c r="BP69" s="264"/>
      <c r="BQ69" s="261">
        <v>63</v>
      </c>
      <c r="BR69" s="266"/>
      <c r="BS69" s="950"/>
      <c r="BT69" s="951"/>
      <c r="BU69" s="951"/>
      <c r="BV69" s="951"/>
      <c r="BW69" s="951"/>
      <c r="BX69" s="951"/>
      <c r="BY69" s="951"/>
      <c r="BZ69" s="951"/>
      <c r="CA69" s="951"/>
      <c r="CB69" s="951"/>
      <c r="CC69" s="951"/>
      <c r="CD69" s="951"/>
      <c r="CE69" s="951"/>
      <c r="CF69" s="951"/>
      <c r="CG69" s="952"/>
      <c r="CH69" s="947"/>
      <c r="CI69" s="948"/>
      <c r="CJ69" s="948"/>
      <c r="CK69" s="948"/>
      <c r="CL69" s="949"/>
      <c r="CM69" s="947"/>
      <c r="CN69" s="948"/>
      <c r="CO69" s="948"/>
      <c r="CP69" s="948"/>
      <c r="CQ69" s="949"/>
      <c r="CR69" s="947"/>
      <c r="CS69" s="948"/>
      <c r="CT69" s="948"/>
      <c r="CU69" s="948"/>
      <c r="CV69" s="949"/>
      <c r="CW69" s="947"/>
      <c r="CX69" s="948"/>
      <c r="CY69" s="948"/>
      <c r="CZ69" s="948"/>
      <c r="DA69" s="949"/>
      <c r="DB69" s="947"/>
      <c r="DC69" s="948"/>
      <c r="DD69" s="948"/>
      <c r="DE69" s="948"/>
      <c r="DF69" s="949"/>
      <c r="DG69" s="947"/>
      <c r="DH69" s="948"/>
      <c r="DI69" s="948"/>
      <c r="DJ69" s="948"/>
      <c r="DK69" s="949"/>
      <c r="DL69" s="947"/>
      <c r="DM69" s="948"/>
      <c r="DN69" s="948"/>
      <c r="DO69" s="948"/>
      <c r="DP69" s="949"/>
      <c r="DQ69" s="947"/>
      <c r="DR69" s="948"/>
      <c r="DS69" s="948"/>
      <c r="DT69" s="948"/>
      <c r="DU69" s="949"/>
      <c r="DV69" s="944"/>
      <c r="DW69" s="945"/>
      <c r="DX69" s="945"/>
      <c r="DY69" s="945"/>
      <c r="DZ69" s="946"/>
      <c r="EA69" s="245"/>
    </row>
    <row r="70" spans="1:131" s="246" customFormat="1" ht="26.25" customHeight="1">
      <c r="A70" s="260">
        <v>3</v>
      </c>
      <c r="B70" s="960" t="s">
        <v>609</v>
      </c>
      <c r="C70" s="961"/>
      <c r="D70" s="961"/>
      <c r="E70" s="961"/>
      <c r="F70" s="961"/>
      <c r="G70" s="961"/>
      <c r="H70" s="961"/>
      <c r="I70" s="961"/>
      <c r="J70" s="961"/>
      <c r="K70" s="961"/>
      <c r="L70" s="961"/>
      <c r="M70" s="961"/>
      <c r="N70" s="961"/>
      <c r="O70" s="961"/>
      <c r="P70" s="962"/>
      <c r="Q70" s="963">
        <v>7112</v>
      </c>
      <c r="R70" s="913"/>
      <c r="S70" s="913"/>
      <c r="T70" s="913"/>
      <c r="U70" s="913"/>
      <c r="V70" s="913">
        <v>6945</v>
      </c>
      <c r="W70" s="913"/>
      <c r="X70" s="913"/>
      <c r="Y70" s="913"/>
      <c r="Z70" s="913"/>
      <c r="AA70" s="913">
        <f t="shared" ref="AA70:AA73" si="1">Q70-V70</f>
        <v>167</v>
      </c>
      <c r="AB70" s="913"/>
      <c r="AC70" s="913"/>
      <c r="AD70" s="913"/>
      <c r="AE70" s="913"/>
      <c r="AF70" s="913">
        <v>167</v>
      </c>
      <c r="AG70" s="913"/>
      <c r="AH70" s="913"/>
      <c r="AI70" s="913"/>
      <c r="AJ70" s="913"/>
      <c r="AK70" s="913" t="s">
        <v>614</v>
      </c>
      <c r="AL70" s="913"/>
      <c r="AM70" s="913"/>
      <c r="AN70" s="913"/>
      <c r="AO70" s="913"/>
      <c r="AP70" s="913" t="s">
        <v>614</v>
      </c>
      <c r="AQ70" s="913"/>
      <c r="AR70" s="913"/>
      <c r="AS70" s="913"/>
      <c r="AT70" s="913"/>
      <c r="AU70" s="913" t="s">
        <v>614</v>
      </c>
      <c r="AV70" s="913"/>
      <c r="AW70" s="913"/>
      <c r="AX70" s="913"/>
      <c r="AY70" s="913"/>
      <c r="AZ70" s="964"/>
      <c r="BA70" s="964"/>
      <c r="BB70" s="964"/>
      <c r="BC70" s="964"/>
      <c r="BD70" s="965"/>
      <c r="BE70" s="264"/>
      <c r="BF70" s="264"/>
      <c r="BG70" s="264"/>
      <c r="BH70" s="264"/>
      <c r="BI70" s="264"/>
      <c r="BJ70" s="264"/>
      <c r="BK70" s="264"/>
      <c r="BL70" s="264"/>
      <c r="BM70" s="264"/>
      <c r="BN70" s="264"/>
      <c r="BO70" s="264"/>
      <c r="BP70" s="264"/>
      <c r="BQ70" s="261">
        <v>64</v>
      </c>
      <c r="BR70" s="266"/>
      <c r="BS70" s="950"/>
      <c r="BT70" s="951"/>
      <c r="BU70" s="951"/>
      <c r="BV70" s="951"/>
      <c r="BW70" s="951"/>
      <c r="BX70" s="951"/>
      <c r="BY70" s="951"/>
      <c r="BZ70" s="951"/>
      <c r="CA70" s="951"/>
      <c r="CB70" s="951"/>
      <c r="CC70" s="951"/>
      <c r="CD70" s="951"/>
      <c r="CE70" s="951"/>
      <c r="CF70" s="951"/>
      <c r="CG70" s="952"/>
      <c r="CH70" s="947"/>
      <c r="CI70" s="948"/>
      <c r="CJ70" s="948"/>
      <c r="CK70" s="948"/>
      <c r="CL70" s="949"/>
      <c r="CM70" s="947"/>
      <c r="CN70" s="948"/>
      <c r="CO70" s="948"/>
      <c r="CP70" s="948"/>
      <c r="CQ70" s="949"/>
      <c r="CR70" s="947"/>
      <c r="CS70" s="948"/>
      <c r="CT70" s="948"/>
      <c r="CU70" s="948"/>
      <c r="CV70" s="949"/>
      <c r="CW70" s="947"/>
      <c r="CX70" s="948"/>
      <c r="CY70" s="948"/>
      <c r="CZ70" s="948"/>
      <c r="DA70" s="949"/>
      <c r="DB70" s="947"/>
      <c r="DC70" s="948"/>
      <c r="DD70" s="948"/>
      <c r="DE70" s="948"/>
      <c r="DF70" s="949"/>
      <c r="DG70" s="947"/>
      <c r="DH70" s="948"/>
      <c r="DI70" s="948"/>
      <c r="DJ70" s="948"/>
      <c r="DK70" s="949"/>
      <c r="DL70" s="947"/>
      <c r="DM70" s="948"/>
      <c r="DN70" s="948"/>
      <c r="DO70" s="948"/>
      <c r="DP70" s="949"/>
      <c r="DQ70" s="947"/>
      <c r="DR70" s="948"/>
      <c r="DS70" s="948"/>
      <c r="DT70" s="948"/>
      <c r="DU70" s="949"/>
      <c r="DV70" s="944"/>
      <c r="DW70" s="945"/>
      <c r="DX70" s="945"/>
      <c r="DY70" s="945"/>
      <c r="DZ70" s="946"/>
      <c r="EA70" s="245"/>
    </row>
    <row r="71" spans="1:131" s="246" customFormat="1" ht="26.25" customHeight="1">
      <c r="A71" s="260">
        <v>4</v>
      </c>
      <c r="B71" s="960" t="s">
        <v>610</v>
      </c>
      <c r="C71" s="961"/>
      <c r="D71" s="961"/>
      <c r="E71" s="961"/>
      <c r="F71" s="961"/>
      <c r="G71" s="961"/>
      <c r="H71" s="961"/>
      <c r="I71" s="961"/>
      <c r="J71" s="961"/>
      <c r="K71" s="961"/>
      <c r="L71" s="961"/>
      <c r="M71" s="961"/>
      <c r="N71" s="961"/>
      <c r="O71" s="961"/>
      <c r="P71" s="962"/>
      <c r="Q71" s="963">
        <v>2445</v>
      </c>
      <c r="R71" s="913"/>
      <c r="S71" s="913"/>
      <c r="T71" s="913"/>
      <c r="U71" s="913"/>
      <c r="V71" s="913">
        <v>2412</v>
      </c>
      <c r="W71" s="913"/>
      <c r="X71" s="913"/>
      <c r="Y71" s="913"/>
      <c r="Z71" s="913"/>
      <c r="AA71" s="913">
        <f t="shared" si="1"/>
        <v>33</v>
      </c>
      <c r="AB71" s="913"/>
      <c r="AC71" s="913"/>
      <c r="AD71" s="913"/>
      <c r="AE71" s="913"/>
      <c r="AF71" s="913">
        <v>33</v>
      </c>
      <c r="AG71" s="913"/>
      <c r="AH71" s="913"/>
      <c r="AI71" s="913"/>
      <c r="AJ71" s="913"/>
      <c r="AK71" s="913" t="s">
        <v>614</v>
      </c>
      <c r="AL71" s="913"/>
      <c r="AM71" s="913"/>
      <c r="AN71" s="913"/>
      <c r="AO71" s="913"/>
      <c r="AP71" s="913">
        <v>2108</v>
      </c>
      <c r="AQ71" s="913"/>
      <c r="AR71" s="913"/>
      <c r="AS71" s="913"/>
      <c r="AT71" s="913"/>
      <c r="AU71" s="913">
        <v>97</v>
      </c>
      <c r="AV71" s="913"/>
      <c r="AW71" s="913"/>
      <c r="AX71" s="913"/>
      <c r="AY71" s="913"/>
      <c r="AZ71" s="964"/>
      <c r="BA71" s="964"/>
      <c r="BB71" s="964"/>
      <c r="BC71" s="964"/>
      <c r="BD71" s="965"/>
      <c r="BE71" s="264"/>
      <c r="BF71" s="264"/>
      <c r="BG71" s="264"/>
      <c r="BH71" s="264"/>
      <c r="BI71" s="264"/>
      <c r="BJ71" s="264"/>
      <c r="BK71" s="264"/>
      <c r="BL71" s="264"/>
      <c r="BM71" s="264"/>
      <c r="BN71" s="264"/>
      <c r="BO71" s="264"/>
      <c r="BP71" s="264"/>
      <c r="BQ71" s="261">
        <v>65</v>
      </c>
      <c r="BR71" s="266"/>
      <c r="BS71" s="950"/>
      <c r="BT71" s="951"/>
      <c r="BU71" s="951"/>
      <c r="BV71" s="951"/>
      <c r="BW71" s="951"/>
      <c r="BX71" s="951"/>
      <c r="BY71" s="951"/>
      <c r="BZ71" s="951"/>
      <c r="CA71" s="951"/>
      <c r="CB71" s="951"/>
      <c r="CC71" s="951"/>
      <c r="CD71" s="951"/>
      <c r="CE71" s="951"/>
      <c r="CF71" s="951"/>
      <c r="CG71" s="952"/>
      <c r="CH71" s="947"/>
      <c r="CI71" s="948"/>
      <c r="CJ71" s="948"/>
      <c r="CK71" s="948"/>
      <c r="CL71" s="949"/>
      <c r="CM71" s="947"/>
      <c r="CN71" s="948"/>
      <c r="CO71" s="948"/>
      <c r="CP71" s="948"/>
      <c r="CQ71" s="949"/>
      <c r="CR71" s="947"/>
      <c r="CS71" s="948"/>
      <c r="CT71" s="948"/>
      <c r="CU71" s="948"/>
      <c r="CV71" s="949"/>
      <c r="CW71" s="947"/>
      <c r="CX71" s="948"/>
      <c r="CY71" s="948"/>
      <c r="CZ71" s="948"/>
      <c r="DA71" s="949"/>
      <c r="DB71" s="947"/>
      <c r="DC71" s="948"/>
      <c r="DD71" s="948"/>
      <c r="DE71" s="948"/>
      <c r="DF71" s="949"/>
      <c r="DG71" s="947"/>
      <c r="DH71" s="948"/>
      <c r="DI71" s="948"/>
      <c r="DJ71" s="948"/>
      <c r="DK71" s="949"/>
      <c r="DL71" s="947"/>
      <c r="DM71" s="948"/>
      <c r="DN71" s="948"/>
      <c r="DO71" s="948"/>
      <c r="DP71" s="949"/>
      <c r="DQ71" s="947"/>
      <c r="DR71" s="948"/>
      <c r="DS71" s="948"/>
      <c r="DT71" s="948"/>
      <c r="DU71" s="949"/>
      <c r="DV71" s="944"/>
      <c r="DW71" s="945"/>
      <c r="DX71" s="945"/>
      <c r="DY71" s="945"/>
      <c r="DZ71" s="946"/>
      <c r="EA71" s="245"/>
    </row>
    <row r="72" spans="1:131" s="246" customFormat="1" ht="26.25" customHeight="1">
      <c r="A72" s="260">
        <v>5</v>
      </c>
      <c r="B72" s="960" t="s">
        <v>611</v>
      </c>
      <c r="C72" s="961"/>
      <c r="D72" s="961"/>
      <c r="E72" s="961"/>
      <c r="F72" s="961"/>
      <c r="G72" s="961"/>
      <c r="H72" s="961"/>
      <c r="I72" s="961"/>
      <c r="J72" s="961"/>
      <c r="K72" s="961"/>
      <c r="L72" s="961"/>
      <c r="M72" s="961"/>
      <c r="N72" s="961"/>
      <c r="O72" s="961"/>
      <c r="P72" s="962"/>
      <c r="Q72" s="963">
        <v>23</v>
      </c>
      <c r="R72" s="913"/>
      <c r="S72" s="913"/>
      <c r="T72" s="913"/>
      <c r="U72" s="913"/>
      <c r="V72" s="913">
        <v>22</v>
      </c>
      <c r="W72" s="913"/>
      <c r="X72" s="913"/>
      <c r="Y72" s="913"/>
      <c r="Z72" s="913"/>
      <c r="AA72" s="913">
        <v>1</v>
      </c>
      <c r="AB72" s="913"/>
      <c r="AC72" s="913"/>
      <c r="AD72" s="913"/>
      <c r="AE72" s="913"/>
      <c r="AF72" s="913">
        <v>1</v>
      </c>
      <c r="AG72" s="913"/>
      <c r="AH72" s="913"/>
      <c r="AI72" s="913"/>
      <c r="AJ72" s="913"/>
      <c r="AK72" s="913">
        <v>4</v>
      </c>
      <c r="AL72" s="913"/>
      <c r="AM72" s="913"/>
      <c r="AN72" s="913"/>
      <c r="AO72" s="913"/>
      <c r="AP72" s="913" t="s">
        <v>624</v>
      </c>
      <c r="AQ72" s="913"/>
      <c r="AR72" s="913"/>
      <c r="AS72" s="913"/>
      <c r="AT72" s="913"/>
      <c r="AU72" s="913" t="s">
        <v>622</v>
      </c>
      <c r="AV72" s="913"/>
      <c r="AW72" s="913"/>
      <c r="AX72" s="913"/>
      <c r="AY72" s="913"/>
      <c r="AZ72" s="964"/>
      <c r="BA72" s="964"/>
      <c r="BB72" s="964"/>
      <c r="BC72" s="964"/>
      <c r="BD72" s="965"/>
      <c r="BE72" s="264"/>
      <c r="BF72" s="264"/>
      <c r="BG72" s="264"/>
      <c r="BH72" s="264"/>
      <c r="BI72" s="264"/>
      <c r="BJ72" s="264"/>
      <c r="BK72" s="264"/>
      <c r="BL72" s="264"/>
      <c r="BM72" s="264"/>
      <c r="BN72" s="264"/>
      <c r="BO72" s="264"/>
      <c r="BP72" s="264"/>
      <c r="BQ72" s="261">
        <v>66</v>
      </c>
      <c r="BR72" s="266"/>
      <c r="BS72" s="950"/>
      <c r="BT72" s="951"/>
      <c r="BU72" s="951"/>
      <c r="BV72" s="951"/>
      <c r="BW72" s="951"/>
      <c r="BX72" s="951"/>
      <c r="BY72" s="951"/>
      <c r="BZ72" s="951"/>
      <c r="CA72" s="951"/>
      <c r="CB72" s="951"/>
      <c r="CC72" s="951"/>
      <c r="CD72" s="951"/>
      <c r="CE72" s="951"/>
      <c r="CF72" s="951"/>
      <c r="CG72" s="952"/>
      <c r="CH72" s="947"/>
      <c r="CI72" s="948"/>
      <c r="CJ72" s="948"/>
      <c r="CK72" s="948"/>
      <c r="CL72" s="949"/>
      <c r="CM72" s="947"/>
      <c r="CN72" s="948"/>
      <c r="CO72" s="948"/>
      <c r="CP72" s="948"/>
      <c r="CQ72" s="949"/>
      <c r="CR72" s="947"/>
      <c r="CS72" s="948"/>
      <c r="CT72" s="948"/>
      <c r="CU72" s="948"/>
      <c r="CV72" s="949"/>
      <c r="CW72" s="947"/>
      <c r="CX72" s="948"/>
      <c r="CY72" s="948"/>
      <c r="CZ72" s="948"/>
      <c r="DA72" s="949"/>
      <c r="DB72" s="947"/>
      <c r="DC72" s="948"/>
      <c r="DD72" s="948"/>
      <c r="DE72" s="948"/>
      <c r="DF72" s="949"/>
      <c r="DG72" s="947"/>
      <c r="DH72" s="948"/>
      <c r="DI72" s="948"/>
      <c r="DJ72" s="948"/>
      <c r="DK72" s="949"/>
      <c r="DL72" s="947"/>
      <c r="DM72" s="948"/>
      <c r="DN72" s="948"/>
      <c r="DO72" s="948"/>
      <c r="DP72" s="949"/>
      <c r="DQ72" s="947"/>
      <c r="DR72" s="948"/>
      <c r="DS72" s="948"/>
      <c r="DT72" s="948"/>
      <c r="DU72" s="949"/>
      <c r="DV72" s="944"/>
      <c r="DW72" s="945"/>
      <c r="DX72" s="945"/>
      <c r="DY72" s="945"/>
      <c r="DZ72" s="946"/>
      <c r="EA72" s="245"/>
    </row>
    <row r="73" spans="1:131" s="246" customFormat="1" ht="26.25" customHeight="1">
      <c r="A73" s="260">
        <v>6</v>
      </c>
      <c r="B73" s="960" t="s">
        <v>612</v>
      </c>
      <c r="C73" s="961"/>
      <c r="D73" s="961"/>
      <c r="E73" s="961"/>
      <c r="F73" s="961"/>
      <c r="G73" s="961"/>
      <c r="H73" s="961"/>
      <c r="I73" s="961"/>
      <c r="J73" s="961"/>
      <c r="K73" s="961"/>
      <c r="L73" s="961"/>
      <c r="M73" s="961"/>
      <c r="N73" s="961"/>
      <c r="O73" s="961"/>
      <c r="P73" s="962"/>
      <c r="Q73" s="963">
        <v>591</v>
      </c>
      <c r="R73" s="913"/>
      <c r="S73" s="913"/>
      <c r="T73" s="913"/>
      <c r="U73" s="913"/>
      <c r="V73" s="913">
        <v>542</v>
      </c>
      <c r="W73" s="913"/>
      <c r="X73" s="913"/>
      <c r="Y73" s="913"/>
      <c r="Z73" s="913"/>
      <c r="AA73" s="913">
        <f t="shared" si="1"/>
        <v>49</v>
      </c>
      <c r="AB73" s="913"/>
      <c r="AC73" s="913"/>
      <c r="AD73" s="913"/>
      <c r="AE73" s="913"/>
      <c r="AF73" s="913">
        <v>49</v>
      </c>
      <c r="AG73" s="913"/>
      <c r="AH73" s="913"/>
      <c r="AI73" s="913"/>
      <c r="AJ73" s="913"/>
      <c r="AK73" s="913" t="s">
        <v>614</v>
      </c>
      <c r="AL73" s="913"/>
      <c r="AM73" s="913"/>
      <c r="AN73" s="913"/>
      <c r="AO73" s="913"/>
      <c r="AP73" s="913" t="s">
        <v>614</v>
      </c>
      <c r="AQ73" s="913"/>
      <c r="AR73" s="913"/>
      <c r="AS73" s="913"/>
      <c r="AT73" s="913"/>
      <c r="AU73" s="913" t="s">
        <v>614</v>
      </c>
      <c r="AV73" s="913"/>
      <c r="AW73" s="913"/>
      <c r="AX73" s="913"/>
      <c r="AY73" s="913"/>
      <c r="AZ73" s="964"/>
      <c r="BA73" s="964"/>
      <c r="BB73" s="964"/>
      <c r="BC73" s="964"/>
      <c r="BD73" s="965"/>
      <c r="BE73" s="264"/>
      <c r="BF73" s="264"/>
      <c r="BG73" s="264"/>
      <c r="BH73" s="264"/>
      <c r="BI73" s="264"/>
      <c r="BJ73" s="264"/>
      <c r="BK73" s="264"/>
      <c r="BL73" s="264"/>
      <c r="BM73" s="264"/>
      <c r="BN73" s="264"/>
      <c r="BO73" s="264"/>
      <c r="BP73" s="264"/>
      <c r="BQ73" s="261">
        <v>67</v>
      </c>
      <c r="BR73" s="266"/>
      <c r="BS73" s="950"/>
      <c r="BT73" s="951"/>
      <c r="BU73" s="951"/>
      <c r="BV73" s="951"/>
      <c r="BW73" s="951"/>
      <c r="BX73" s="951"/>
      <c r="BY73" s="951"/>
      <c r="BZ73" s="951"/>
      <c r="CA73" s="951"/>
      <c r="CB73" s="951"/>
      <c r="CC73" s="951"/>
      <c r="CD73" s="951"/>
      <c r="CE73" s="951"/>
      <c r="CF73" s="951"/>
      <c r="CG73" s="952"/>
      <c r="CH73" s="947"/>
      <c r="CI73" s="948"/>
      <c r="CJ73" s="948"/>
      <c r="CK73" s="948"/>
      <c r="CL73" s="949"/>
      <c r="CM73" s="947"/>
      <c r="CN73" s="948"/>
      <c r="CO73" s="948"/>
      <c r="CP73" s="948"/>
      <c r="CQ73" s="949"/>
      <c r="CR73" s="947"/>
      <c r="CS73" s="948"/>
      <c r="CT73" s="948"/>
      <c r="CU73" s="948"/>
      <c r="CV73" s="949"/>
      <c r="CW73" s="947"/>
      <c r="CX73" s="948"/>
      <c r="CY73" s="948"/>
      <c r="CZ73" s="948"/>
      <c r="DA73" s="949"/>
      <c r="DB73" s="947"/>
      <c r="DC73" s="948"/>
      <c r="DD73" s="948"/>
      <c r="DE73" s="948"/>
      <c r="DF73" s="949"/>
      <c r="DG73" s="947"/>
      <c r="DH73" s="948"/>
      <c r="DI73" s="948"/>
      <c r="DJ73" s="948"/>
      <c r="DK73" s="949"/>
      <c r="DL73" s="947"/>
      <c r="DM73" s="948"/>
      <c r="DN73" s="948"/>
      <c r="DO73" s="948"/>
      <c r="DP73" s="949"/>
      <c r="DQ73" s="947"/>
      <c r="DR73" s="948"/>
      <c r="DS73" s="948"/>
      <c r="DT73" s="948"/>
      <c r="DU73" s="949"/>
      <c r="DV73" s="944"/>
      <c r="DW73" s="945"/>
      <c r="DX73" s="945"/>
      <c r="DY73" s="945"/>
      <c r="DZ73" s="946"/>
      <c r="EA73" s="245"/>
    </row>
    <row r="74" spans="1:131" s="246" customFormat="1" ht="26.25" customHeight="1">
      <c r="A74" s="260">
        <v>7</v>
      </c>
      <c r="B74" s="960" t="s">
        <v>613</v>
      </c>
      <c r="C74" s="961"/>
      <c r="D74" s="961"/>
      <c r="E74" s="961"/>
      <c r="F74" s="961"/>
      <c r="G74" s="961"/>
      <c r="H74" s="961"/>
      <c r="I74" s="961"/>
      <c r="J74" s="961"/>
      <c r="K74" s="961"/>
      <c r="L74" s="961"/>
      <c r="M74" s="961"/>
      <c r="N74" s="961"/>
      <c r="O74" s="961"/>
      <c r="P74" s="962"/>
      <c r="Q74" s="963">
        <v>159720</v>
      </c>
      <c r="R74" s="913"/>
      <c r="S74" s="913"/>
      <c r="T74" s="913"/>
      <c r="U74" s="913"/>
      <c r="V74" s="913">
        <v>156204</v>
      </c>
      <c r="W74" s="913"/>
      <c r="X74" s="913"/>
      <c r="Y74" s="913"/>
      <c r="Z74" s="913"/>
      <c r="AA74" s="913">
        <f>Q74-V74</f>
        <v>3516</v>
      </c>
      <c r="AB74" s="913"/>
      <c r="AC74" s="913"/>
      <c r="AD74" s="913"/>
      <c r="AE74" s="913"/>
      <c r="AF74" s="913">
        <v>3516</v>
      </c>
      <c r="AG74" s="913"/>
      <c r="AH74" s="913"/>
      <c r="AI74" s="913"/>
      <c r="AJ74" s="913"/>
      <c r="AK74" s="913">
        <v>2022</v>
      </c>
      <c r="AL74" s="913"/>
      <c r="AM74" s="913"/>
      <c r="AN74" s="913"/>
      <c r="AO74" s="913"/>
      <c r="AP74" s="913" t="s">
        <v>614</v>
      </c>
      <c r="AQ74" s="913"/>
      <c r="AR74" s="913"/>
      <c r="AS74" s="913"/>
      <c r="AT74" s="913"/>
      <c r="AU74" s="913" t="s">
        <v>614</v>
      </c>
      <c r="AV74" s="913"/>
      <c r="AW74" s="913"/>
      <c r="AX74" s="913"/>
      <c r="AY74" s="913"/>
      <c r="AZ74" s="964"/>
      <c r="BA74" s="964"/>
      <c r="BB74" s="964"/>
      <c r="BC74" s="964"/>
      <c r="BD74" s="965"/>
      <c r="BE74" s="264"/>
      <c r="BF74" s="264"/>
      <c r="BG74" s="264"/>
      <c r="BH74" s="264"/>
      <c r="BI74" s="264"/>
      <c r="BJ74" s="264"/>
      <c r="BK74" s="264"/>
      <c r="BL74" s="264"/>
      <c r="BM74" s="264"/>
      <c r="BN74" s="264"/>
      <c r="BO74" s="264"/>
      <c r="BP74" s="264"/>
      <c r="BQ74" s="261">
        <v>68</v>
      </c>
      <c r="BR74" s="266"/>
      <c r="BS74" s="950"/>
      <c r="BT74" s="951"/>
      <c r="BU74" s="951"/>
      <c r="BV74" s="951"/>
      <c r="BW74" s="951"/>
      <c r="BX74" s="951"/>
      <c r="BY74" s="951"/>
      <c r="BZ74" s="951"/>
      <c r="CA74" s="951"/>
      <c r="CB74" s="951"/>
      <c r="CC74" s="951"/>
      <c r="CD74" s="951"/>
      <c r="CE74" s="951"/>
      <c r="CF74" s="951"/>
      <c r="CG74" s="952"/>
      <c r="CH74" s="947"/>
      <c r="CI74" s="948"/>
      <c r="CJ74" s="948"/>
      <c r="CK74" s="948"/>
      <c r="CL74" s="949"/>
      <c r="CM74" s="947"/>
      <c r="CN74" s="948"/>
      <c r="CO74" s="948"/>
      <c r="CP74" s="948"/>
      <c r="CQ74" s="949"/>
      <c r="CR74" s="947"/>
      <c r="CS74" s="948"/>
      <c r="CT74" s="948"/>
      <c r="CU74" s="948"/>
      <c r="CV74" s="949"/>
      <c r="CW74" s="947"/>
      <c r="CX74" s="948"/>
      <c r="CY74" s="948"/>
      <c r="CZ74" s="948"/>
      <c r="DA74" s="949"/>
      <c r="DB74" s="947"/>
      <c r="DC74" s="948"/>
      <c r="DD74" s="948"/>
      <c r="DE74" s="948"/>
      <c r="DF74" s="949"/>
      <c r="DG74" s="947"/>
      <c r="DH74" s="948"/>
      <c r="DI74" s="948"/>
      <c r="DJ74" s="948"/>
      <c r="DK74" s="949"/>
      <c r="DL74" s="947"/>
      <c r="DM74" s="948"/>
      <c r="DN74" s="948"/>
      <c r="DO74" s="948"/>
      <c r="DP74" s="949"/>
      <c r="DQ74" s="947"/>
      <c r="DR74" s="948"/>
      <c r="DS74" s="948"/>
      <c r="DT74" s="948"/>
      <c r="DU74" s="949"/>
      <c r="DV74" s="944"/>
      <c r="DW74" s="945"/>
      <c r="DX74" s="945"/>
      <c r="DY74" s="945"/>
      <c r="DZ74" s="946"/>
      <c r="EA74" s="245"/>
    </row>
    <row r="75" spans="1:131" s="246" customFormat="1" ht="26.25" customHeight="1">
      <c r="A75" s="260">
        <v>8</v>
      </c>
      <c r="B75" s="960"/>
      <c r="C75" s="961"/>
      <c r="D75" s="961"/>
      <c r="E75" s="961"/>
      <c r="F75" s="961"/>
      <c r="G75" s="961"/>
      <c r="H75" s="961"/>
      <c r="I75" s="961"/>
      <c r="J75" s="961"/>
      <c r="K75" s="961"/>
      <c r="L75" s="961"/>
      <c r="M75" s="961"/>
      <c r="N75" s="961"/>
      <c r="O75" s="961"/>
      <c r="P75" s="962"/>
      <c r="Q75" s="966"/>
      <c r="R75" s="967"/>
      <c r="S75" s="967"/>
      <c r="T75" s="967"/>
      <c r="U75" s="912"/>
      <c r="V75" s="968"/>
      <c r="W75" s="967"/>
      <c r="X75" s="967"/>
      <c r="Y75" s="967"/>
      <c r="Z75" s="912"/>
      <c r="AA75" s="968"/>
      <c r="AB75" s="967"/>
      <c r="AC75" s="967"/>
      <c r="AD75" s="967"/>
      <c r="AE75" s="912"/>
      <c r="AF75" s="968"/>
      <c r="AG75" s="967"/>
      <c r="AH75" s="967"/>
      <c r="AI75" s="967"/>
      <c r="AJ75" s="912"/>
      <c r="AK75" s="968"/>
      <c r="AL75" s="967"/>
      <c r="AM75" s="967"/>
      <c r="AN75" s="967"/>
      <c r="AO75" s="912"/>
      <c r="AP75" s="968"/>
      <c r="AQ75" s="967"/>
      <c r="AR75" s="967"/>
      <c r="AS75" s="967"/>
      <c r="AT75" s="912"/>
      <c r="AU75" s="968"/>
      <c r="AV75" s="967"/>
      <c r="AW75" s="967"/>
      <c r="AX75" s="967"/>
      <c r="AY75" s="912"/>
      <c r="AZ75" s="964"/>
      <c r="BA75" s="964"/>
      <c r="BB75" s="964"/>
      <c r="BC75" s="964"/>
      <c r="BD75" s="965"/>
      <c r="BE75" s="264"/>
      <c r="BF75" s="264"/>
      <c r="BG75" s="264"/>
      <c r="BH75" s="264"/>
      <c r="BI75" s="264"/>
      <c r="BJ75" s="264"/>
      <c r="BK75" s="264"/>
      <c r="BL75" s="264"/>
      <c r="BM75" s="264"/>
      <c r="BN75" s="264"/>
      <c r="BO75" s="264"/>
      <c r="BP75" s="264"/>
      <c r="BQ75" s="261">
        <v>69</v>
      </c>
      <c r="BR75" s="266"/>
      <c r="BS75" s="950"/>
      <c r="BT75" s="951"/>
      <c r="BU75" s="951"/>
      <c r="BV75" s="951"/>
      <c r="BW75" s="951"/>
      <c r="BX75" s="951"/>
      <c r="BY75" s="951"/>
      <c r="BZ75" s="951"/>
      <c r="CA75" s="951"/>
      <c r="CB75" s="951"/>
      <c r="CC75" s="951"/>
      <c r="CD75" s="951"/>
      <c r="CE75" s="951"/>
      <c r="CF75" s="951"/>
      <c r="CG75" s="952"/>
      <c r="CH75" s="947"/>
      <c r="CI75" s="948"/>
      <c r="CJ75" s="948"/>
      <c r="CK75" s="948"/>
      <c r="CL75" s="949"/>
      <c r="CM75" s="947"/>
      <c r="CN75" s="948"/>
      <c r="CO75" s="948"/>
      <c r="CP75" s="948"/>
      <c r="CQ75" s="949"/>
      <c r="CR75" s="947"/>
      <c r="CS75" s="948"/>
      <c r="CT75" s="948"/>
      <c r="CU75" s="948"/>
      <c r="CV75" s="949"/>
      <c r="CW75" s="947"/>
      <c r="CX75" s="948"/>
      <c r="CY75" s="948"/>
      <c r="CZ75" s="948"/>
      <c r="DA75" s="949"/>
      <c r="DB75" s="947"/>
      <c r="DC75" s="948"/>
      <c r="DD75" s="948"/>
      <c r="DE75" s="948"/>
      <c r="DF75" s="949"/>
      <c r="DG75" s="947"/>
      <c r="DH75" s="948"/>
      <c r="DI75" s="948"/>
      <c r="DJ75" s="948"/>
      <c r="DK75" s="949"/>
      <c r="DL75" s="947"/>
      <c r="DM75" s="948"/>
      <c r="DN75" s="948"/>
      <c r="DO75" s="948"/>
      <c r="DP75" s="949"/>
      <c r="DQ75" s="947"/>
      <c r="DR75" s="948"/>
      <c r="DS75" s="948"/>
      <c r="DT75" s="948"/>
      <c r="DU75" s="949"/>
      <c r="DV75" s="944"/>
      <c r="DW75" s="945"/>
      <c r="DX75" s="945"/>
      <c r="DY75" s="945"/>
      <c r="DZ75" s="946"/>
      <c r="EA75" s="245"/>
    </row>
    <row r="76" spans="1:131" s="246" customFormat="1" ht="26.25" customHeight="1">
      <c r="A76" s="260">
        <v>9</v>
      </c>
      <c r="B76" s="960"/>
      <c r="C76" s="961"/>
      <c r="D76" s="961"/>
      <c r="E76" s="961"/>
      <c r="F76" s="961"/>
      <c r="G76" s="961"/>
      <c r="H76" s="961"/>
      <c r="I76" s="961"/>
      <c r="J76" s="961"/>
      <c r="K76" s="961"/>
      <c r="L76" s="961"/>
      <c r="M76" s="961"/>
      <c r="N76" s="961"/>
      <c r="O76" s="961"/>
      <c r="P76" s="962"/>
      <c r="Q76" s="966"/>
      <c r="R76" s="967"/>
      <c r="S76" s="967"/>
      <c r="T76" s="967"/>
      <c r="U76" s="912"/>
      <c r="V76" s="968"/>
      <c r="W76" s="967"/>
      <c r="X76" s="967"/>
      <c r="Y76" s="967"/>
      <c r="Z76" s="912"/>
      <c r="AA76" s="968"/>
      <c r="AB76" s="967"/>
      <c r="AC76" s="967"/>
      <c r="AD76" s="967"/>
      <c r="AE76" s="912"/>
      <c r="AF76" s="968"/>
      <c r="AG76" s="967"/>
      <c r="AH76" s="967"/>
      <c r="AI76" s="967"/>
      <c r="AJ76" s="912"/>
      <c r="AK76" s="968"/>
      <c r="AL76" s="967"/>
      <c r="AM76" s="967"/>
      <c r="AN76" s="967"/>
      <c r="AO76" s="912"/>
      <c r="AP76" s="968"/>
      <c r="AQ76" s="967"/>
      <c r="AR76" s="967"/>
      <c r="AS76" s="967"/>
      <c r="AT76" s="912"/>
      <c r="AU76" s="968"/>
      <c r="AV76" s="967"/>
      <c r="AW76" s="967"/>
      <c r="AX76" s="967"/>
      <c r="AY76" s="912"/>
      <c r="AZ76" s="964"/>
      <c r="BA76" s="964"/>
      <c r="BB76" s="964"/>
      <c r="BC76" s="964"/>
      <c r="BD76" s="965"/>
      <c r="BE76" s="264"/>
      <c r="BF76" s="264"/>
      <c r="BG76" s="264"/>
      <c r="BH76" s="264"/>
      <c r="BI76" s="264"/>
      <c r="BJ76" s="264"/>
      <c r="BK76" s="264"/>
      <c r="BL76" s="264"/>
      <c r="BM76" s="264"/>
      <c r="BN76" s="264"/>
      <c r="BO76" s="264"/>
      <c r="BP76" s="264"/>
      <c r="BQ76" s="261">
        <v>70</v>
      </c>
      <c r="BR76" s="266"/>
      <c r="BS76" s="950"/>
      <c r="BT76" s="951"/>
      <c r="BU76" s="951"/>
      <c r="BV76" s="951"/>
      <c r="BW76" s="951"/>
      <c r="BX76" s="951"/>
      <c r="BY76" s="951"/>
      <c r="BZ76" s="951"/>
      <c r="CA76" s="951"/>
      <c r="CB76" s="951"/>
      <c r="CC76" s="951"/>
      <c r="CD76" s="951"/>
      <c r="CE76" s="951"/>
      <c r="CF76" s="951"/>
      <c r="CG76" s="952"/>
      <c r="CH76" s="947"/>
      <c r="CI76" s="948"/>
      <c r="CJ76" s="948"/>
      <c r="CK76" s="948"/>
      <c r="CL76" s="949"/>
      <c r="CM76" s="947"/>
      <c r="CN76" s="948"/>
      <c r="CO76" s="948"/>
      <c r="CP76" s="948"/>
      <c r="CQ76" s="949"/>
      <c r="CR76" s="947"/>
      <c r="CS76" s="948"/>
      <c r="CT76" s="948"/>
      <c r="CU76" s="948"/>
      <c r="CV76" s="949"/>
      <c r="CW76" s="947"/>
      <c r="CX76" s="948"/>
      <c r="CY76" s="948"/>
      <c r="CZ76" s="948"/>
      <c r="DA76" s="949"/>
      <c r="DB76" s="947"/>
      <c r="DC76" s="948"/>
      <c r="DD76" s="948"/>
      <c r="DE76" s="948"/>
      <c r="DF76" s="949"/>
      <c r="DG76" s="947"/>
      <c r="DH76" s="948"/>
      <c r="DI76" s="948"/>
      <c r="DJ76" s="948"/>
      <c r="DK76" s="949"/>
      <c r="DL76" s="947"/>
      <c r="DM76" s="948"/>
      <c r="DN76" s="948"/>
      <c r="DO76" s="948"/>
      <c r="DP76" s="949"/>
      <c r="DQ76" s="947"/>
      <c r="DR76" s="948"/>
      <c r="DS76" s="948"/>
      <c r="DT76" s="948"/>
      <c r="DU76" s="949"/>
      <c r="DV76" s="944"/>
      <c r="DW76" s="945"/>
      <c r="DX76" s="945"/>
      <c r="DY76" s="945"/>
      <c r="DZ76" s="946"/>
      <c r="EA76" s="245"/>
    </row>
    <row r="77" spans="1:131" s="246" customFormat="1" ht="26.25" customHeight="1">
      <c r="A77" s="260">
        <v>10</v>
      </c>
      <c r="B77" s="960"/>
      <c r="C77" s="961"/>
      <c r="D77" s="961"/>
      <c r="E77" s="961"/>
      <c r="F77" s="961"/>
      <c r="G77" s="961"/>
      <c r="H77" s="961"/>
      <c r="I77" s="961"/>
      <c r="J77" s="961"/>
      <c r="K77" s="961"/>
      <c r="L77" s="961"/>
      <c r="M77" s="961"/>
      <c r="N77" s="961"/>
      <c r="O77" s="961"/>
      <c r="P77" s="962"/>
      <c r="Q77" s="966"/>
      <c r="R77" s="967"/>
      <c r="S77" s="967"/>
      <c r="T77" s="967"/>
      <c r="U77" s="912"/>
      <c r="V77" s="968"/>
      <c r="W77" s="967"/>
      <c r="X77" s="967"/>
      <c r="Y77" s="967"/>
      <c r="Z77" s="912"/>
      <c r="AA77" s="968"/>
      <c r="AB77" s="967"/>
      <c r="AC77" s="967"/>
      <c r="AD77" s="967"/>
      <c r="AE77" s="912"/>
      <c r="AF77" s="968"/>
      <c r="AG77" s="967"/>
      <c r="AH77" s="967"/>
      <c r="AI77" s="967"/>
      <c r="AJ77" s="912"/>
      <c r="AK77" s="968"/>
      <c r="AL77" s="967"/>
      <c r="AM77" s="967"/>
      <c r="AN77" s="967"/>
      <c r="AO77" s="912"/>
      <c r="AP77" s="968"/>
      <c r="AQ77" s="967"/>
      <c r="AR77" s="967"/>
      <c r="AS77" s="967"/>
      <c r="AT77" s="912"/>
      <c r="AU77" s="968"/>
      <c r="AV77" s="967"/>
      <c r="AW77" s="967"/>
      <c r="AX77" s="967"/>
      <c r="AY77" s="912"/>
      <c r="AZ77" s="964"/>
      <c r="BA77" s="964"/>
      <c r="BB77" s="964"/>
      <c r="BC77" s="964"/>
      <c r="BD77" s="965"/>
      <c r="BE77" s="264"/>
      <c r="BF77" s="264"/>
      <c r="BG77" s="264"/>
      <c r="BH77" s="264"/>
      <c r="BI77" s="264"/>
      <c r="BJ77" s="264"/>
      <c r="BK77" s="264"/>
      <c r="BL77" s="264"/>
      <c r="BM77" s="264"/>
      <c r="BN77" s="264"/>
      <c r="BO77" s="264"/>
      <c r="BP77" s="264"/>
      <c r="BQ77" s="261">
        <v>71</v>
      </c>
      <c r="BR77" s="266"/>
      <c r="BS77" s="950"/>
      <c r="BT77" s="951"/>
      <c r="BU77" s="951"/>
      <c r="BV77" s="951"/>
      <c r="BW77" s="951"/>
      <c r="BX77" s="951"/>
      <c r="BY77" s="951"/>
      <c r="BZ77" s="951"/>
      <c r="CA77" s="951"/>
      <c r="CB77" s="951"/>
      <c r="CC77" s="951"/>
      <c r="CD77" s="951"/>
      <c r="CE77" s="951"/>
      <c r="CF77" s="951"/>
      <c r="CG77" s="952"/>
      <c r="CH77" s="947"/>
      <c r="CI77" s="948"/>
      <c r="CJ77" s="948"/>
      <c r="CK77" s="948"/>
      <c r="CL77" s="949"/>
      <c r="CM77" s="947"/>
      <c r="CN77" s="948"/>
      <c r="CO77" s="948"/>
      <c r="CP77" s="948"/>
      <c r="CQ77" s="949"/>
      <c r="CR77" s="947"/>
      <c r="CS77" s="948"/>
      <c r="CT77" s="948"/>
      <c r="CU77" s="948"/>
      <c r="CV77" s="949"/>
      <c r="CW77" s="947"/>
      <c r="CX77" s="948"/>
      <c r="CY77" s="948"/>
      <c r="CZ77" s="948"/>
      <c r="DA77" s="949"/>
      <c r="DB77" s="947"/>
      <c r="DC77" s="948"/>
      <c r="DD77" s="948"/>
      <c r="DE77" s="948"/>
      <c r="DF77" s="949"/>
      <c r="DG77" s="947"/>
      <c r="DH77" s="948"/>
      <c r="DI77" s="948"/>
      <c r="DJ77" s="948"/>
      <c r="DK77" s="949"/>
      <c r="DL77" s="947"/>
      <c r="DM77" s="948"/>
      <c r="DN77" s="948"/>
      <c r="DO77" s="948"/>
      <c r="DP77" s="949"/>
      <c r="DQ77" s="947"/>
      <c r="DR77" s="948"/>
      <c r="DS77" s="948"/>
      <c r="DT77" s="948"/>
      <c r="DU77" s="949"/>
      <c r="DV77" s="944"/>
      <c r="DW77" s="945"/>
      <c r="DX77" s="945"/>
      <c r="DY77" s="945"/>
      <c r="DZ77" s="946"/>
      <c r="EA77" s="245"/>
    </row>
    <row r="78" spans="1:131" s="246" customFormat="1" ht="26.25" customHeight="1">
      <c r="A78" s="260">
        <v>11</v>
      </c>
      <c r="B78" s="960"/>
      <c r="C78" s="961"/>
      <c r="D78" s="961"/>
      <c r="E78" s="961"/>
      <c r="F78" s="961"/>
      <c r="G78" s="961"/>
      <c r="H78" s="961"/>
      <c r="I78" s="961"/>
      <c r="J78" s="961"/>
      <c r="K78" s="961"/>
      <c r="L78" s="961"/>
      <c r="M78" s="961"/>
      <c r="N78" s="961"/>
      <c r="O78" s="961"/>
      <c r="P78" s="962"/>
      <c r="Q78" s="963"/>
      <c r="R78" s="913"/>
      <c r="S78" s="913"/>
      <c r="T78" s="913"/>
      <c r="U78" s="913"/>
      <c r="V78" s="913"/>
      <c r="W78" s="913"/>
      <c r="X78" s="913"/>
      <c r="Y78" s="913"/>
      <c r="Z78" s="913"/>
      <c r="AA78" s="913"/>
      <c r="AB78" s="913"/>
      <c r="AC78" s="913"/>
      <c r="AD78" s="913"/>
      <c r="AE78" s="913"/>
      <c r="AF78" s="913"/>
      <c r="AG78" s="913"/>
      <c r="AH78" s="913"/>
      <c r="AI78" s="913"/>
      <c r="AJ78" s="913"/>
      <c r="AK78" s="913"/>
      <c r="AL78" s="913"/>
      <c r="AM78" s="913"/>
      <c r="AN78" s="913"/>
      <c r="AO78" s="913"/>
      <c r="AP78" s="913"/>
      <c r="AQ78" s="913"/>
      <c r="AR78" s="913"/>
      <c r="AS78" s="913"/>
      <c r="AT78" s="913"/>
      <c r="AU78" s="913"/>
      <c r="AV78" s="913"/>
      <c r="AW78" s="913"/>
      <c r="AX78" s="913"/>
      <c r="AY78" s="913"/>
      <c r="AZ78" s="964"/>
      <c r="BA78" s="964"/>
      <c r="BB78" s="964"/>
      <c r="BC78" s="964"/>
      <c r="BD78" s="965"/>
      <c r="BE78" s="264"/>
      <c r="BF78" s="264"/>
      <c r="BG78" s="264"/>
      <c r="BH78" s="264"/>
      <c r="BI78" s="264"/>
      <c r="BJ78" s="267"/>
      <c r="BK78" s="267"/>
      <c r="BL78" s="267"/>
      <c r="BM78" s="267"/>
      <c r="BN78" s="267"/>
      <c r="BO78" s="264"/>
      <c r="BP78" s="264"/>
      <c r="BQ78" s="261">
        <v>72</v>
      </c>
      <c r="BR78" s="266"/>
      <c r="BS78" s="950"/>
      <c r="BT78" s="951"/>
      <c r="BU78" s="951"/>
      <c r="BV78" s="951"/>
      <c r="BW78" s="951"/>
      <c r="BX78" s="951"/>
      <c r="BY78" s="951"/>
      <c r="BZ78" s="951"/>
      <c r="CA78" s="951"/>
      <c r="CB78" s="951"/>
      <c r="CC78" s="951"/>
      <c r="CD78" s="951"/>
      <c r="CE78" s="951"/>
      <c r="CF78" s="951"/>
      <c r="CG78" s="952"/>
      <c r="CH78" s="947"/>
      <c r="CI78" s="948"/>
      <c r="CJ78" s="948"/>
      <c r="CK78" s="948"/>
      <c r="CL78" s="949"/>
      <c r="CM78" s="947"/>
      <c r="CN78" s="948"/>
      <c r="CO78" s="948"/>
      <c r="CP78" s="948"/>
      <c r="CQ78" s="949"/>
      <c r="CR78" s="947"/>
      <c r="CS78" s="948"/>
      <c r="CT78" s="948"/>
      <c r="CU78" s="948"/>
      <c r="CV78" s="949"/>
      <c r="CW78" s="947"/>
      <c r="CX78" s="948"/>
      <c r="CY78" s="948"/>
      <c r="CZ78" s="948"/>
      <c r="DA78" s="949"/>
      <c r="DB78" s="947"/>
      <c r="DC78" s="948"/>
      <c r="DD78" s="948"/>
      <c r="DE78" s="948"/>
      <c r="DF78" s="949"/>
      <c r="DG78" s="947"/>
      <c r="DH78" s="948"/>
      <c r="DI78" s="948"/>
      <c r="DJ78" s="948"/>
      <c r="DK78" s="949"/>
      <c r="DL78" s="947"/>
      <c r="DM78" s="948"/>
      <c r="DN78" s="948"/>
      <c r="DO78" s="948"/>
      <c r="DP78" s="949"/>
      <c r="DQ78" s="947"/>
      <c r="DR78" s="948"/>
      <c r="DS78" s="948"/>
      <c r="DT78" s="948"/>
      <c r="DU78" s="949"/>
      <c r="DV78" s="944"/>
      <c r="DW78" s="945"/>
      <c r="DX78" s="945"/>
      <c r="DY78" s="945"/>
      <c r="DZ78" s="946"/>
      <c r="EA78" s="245"/>
    </row>
    <row r="79" spans="1:131" s="246" customFormat="1" ht="26.25" customHeight="1">
      <c r="A79" s="260">
        <v>12</v>
      </c>
      <c r="B79" s="960"/>
      <c r="C79" s="961"/>
      <c r="D79" s="961"/>
      <c r="E79" s="961"/>
      <c r="F79" s="961"/>
      <c r="G79" s="961"/>
      <c r="H79" s="961"/>
      <c r="I79" s="961"/>
      <c r="J79" s="961"/>
      <c r="K79" s="961"/>
      <c r="L79" s="961"/>
      <c r="M79" s="961"/>
      <c r="N79" s="961"/>
      <c r="O79" s="961"/>
      <c r="P79" s="962"/>
      <c r="Q79" s="963"/>
      <c r="R79" s="913"/>
      <c r="S79" s="913"/>
      <c r="T79" s="913"/>
      <c r="U79" s="913"/>
      <c r="V79" s="913"/>
      <c r="W79" s="913"/>
      <c r="X79" s="913"/>
      <c r="Y79" s="913"/>
      <c r="Z79" s="913"/>
      <c r="AA79" s="913"/>
      <c r="AB79" s="913"/>
      <c r="AC79" s="913"/>
      <c r="AD79" s="913"/>
      <c r="AE79" s="913"/>
      <c r="AF79" s="913"/>
      <c r="AG79" s="913"/>
      <c r="AH79" s="913"/>
      <c r="AI79" s="913"/>
      <c r="AJ79" s="913"/>
      <c r="AK79" s="913"/>
      <c r="AL79" s="913"/>
      <c r="AM79" s="913"/>
      <c r="AN79" s="913"/>
      <c r="AO79" s="913"/>
      <c r="AP79" s="913"/>
      <c r="AQ79" s="913"/>
      <c r="AR79" s="913"/>
      <c r="AS79" s="913"/>
      <c r="AT79" s="913"/>
      <c r="AU79" s="913"/>
      <c r="AV79" s="913"/>
      <c r="AW79" s="913"/>
      <c r="AX79" s="913"/>
      <c r="AY79" s="913"/>
      <c r="AZ79" s="964"/>
      <c r="BA79" s="964"/>
      <c r="BB79" s="964"/>
      <c r="BC79" s="964"/>
      <c r="BD79" s="965"/>
      <c r="BE79" s="264"/>
      <c r="BF79" s="264"/>
      <c r="BG79" s="264"/>
      <c r="BH79" s="264"/>
      <c r="BI79" s="264"/>
      <c r="BJ79" s="267"/>
      <c r="BK79" s="267"/>
      <c r="BL79" s="267"/>
      <c r="BM79" s="267"/>
      <c r="BN79" s="267"/>
      <c r="BO79" s="264"/>
      <c r="BP79" s="264"/>
      <c r="BQ79" s="261">
        <v>73</v>
      </c>
      <c r="BR79" s="266"/>
      <c r="BS79" s="950"/>
      <c r="BT79" s="951"/>
      <c r="BU79" s="951"/>
      <c r="BV79" s="951"/>
      <c r="BW79" s="951"/>
      <c r="BX79" s="951"/>
      <c r="BY79" s="951"/>
      <c r="BZ79" s="951"/>
      <c r="CA79" s="951"/>
      <c r="CB79" s="951"/>
      <c r="CC79" s="951"/>
      <c r="CD79" s="951"/>
      <c r="CE79" s="951"/>
      <c r="CF79" s="951"/>
      <c r="CG79" s="952"/>
      <c r="CH79" s="947"/>
      <c r="CI79" s="948"/>
      <c r="CJ79" s="948"/>
      <c r="CK79" s="948"/>
      <c r="CL79" s="949"/>
      <c r="CM79" s="947"/>
      <c r="CN79" s="948"/>
      <c r="CO79" s="948"/>
      <c r="CP79" s="948"/>
      <c r="CQ79" s="949"/>
      <c r="CR79" s="947"/>
      <c r="CS79" s="948"/>
      <c r="CT79" s="948"/>
      <c r="CU79" s="948"/>
      <c r="CV79" s="949"/>
      <c r="CW79" s="947"/>
      <c r="CX79" s="948"/>
      <c r="CY79" s="948"/>
      <c r="CZ79" s="948"/>
      <c r="DA79" s="949"/>
      <c r="DB79" s="947"/>
      <c r="DC79" s="948"/>
      <c r="DD79" s="948"/>
      <c r="DE79" s="948"/>
      <c r="DF79" s="949"/>
      <c r="DG79" s="947"/>
      <c r="DH79" s="948"/>
      <c r="DI79" s="948"/>
      <c r="DJ79" s="948"/>
      <c r="DK79" s="949"/>
      <c r="DL79" s="947"/>
      <c r="DM79" s="948"/>
      <c r="DN79" s="948"/>
      <c r="DO79" s="948"/>
      <c r="DP79" s="949"/>
      <c r="DQ79" s="947"/>
      <c r="DR79" s="948"/>
      <c r="DS79" s="948"/>
      <c r="DT79" s="948"/>
      <c r="DU79" s="949"/>
      <c r="DV79" s="944"/>
      <c r="DW79" s="945"/>
      <c r="DX79" s="945"/>
      <c r="DY79" s="945"/>
      <c r="DZ79" s="946"/>
      <c r="EA79" s="245"/>
    </row>
    <row r="80" spans="1:131" s="246" customFormat="1" ht="26.25" customHeight="1">
      <c r="A80" s="260">
        <v>13</v>
      </c>
      <c r="B80" s="960"/>
      <c r="C80" s="961"/>
      <c r="D80" s="961"/>
      <c r="E80" s="961"/>
      <c r="F80" s="961"/>
      <c r="G80" s="961"/>
      <c r="H80" s="961"/>
      <c r="I80" s="961"/>
      <c r="J80" s="961"/>
      <c r="K80" s="961"/>
      <c r="L80" s="961"/>
      <c r="M80" s="961"/>
      <c r="N80" s="961"/>
      <c r="O80" s="961"/>
      <c r="P80" s="962"/>
      <c r="Q80" s="963"/>
      <c r="R80" s="913"/>
      <c r="S80" s="913"/>
      <c r="T80" s="913"/>
      <c r="U80" s="913"/>
      <c r="V80" s="913"/>
      <c r="W80" s="913"/>
      <c r="X80" s="913"/>
      <c r="Y80" s="913"/>
      <c r="Z80" s="913"/>
      <c r="AA80" s="913"/>
      <c r="AB80" s="913"/>
      <c r="AC80" s="913"/>
      <c r="AD80" s="913"/>
      <c r="AE80" s="913"/>
      <c r="AF80" s="913"/>
      <c r="AG80" s="913"/>
      <c r="AH80" s="913"/>
      <c r="AI80" s="913"/>
      <c r="AJ80" s="913"/>
      <c r="AK80" s="913"/>
      <c r="AL80" s="913"/>
      <c r="AM80" s="913"/>
      <c r="AN80" s="913"/>
      <c r="AO80" s="913"/>
      <c r="AP80" s="913"/>
      <c r="AQ80" s="913"/>
      <c r="AR80" s="913"/>
      <c r="AS80" s="913"/>
      <c r="AT80" s="913"/>
      <c r="AU80" s="913"/>
      <c r="AV80" s="913"/>
      <c r="AW80" s="913"/>
      <c r="AX80" s="913"/>
      <c r="AY80" s="913"/>
      <c r="AZ80" s="964"/>
      <c r="BA80" s="964"/>
      <c r="BB80" s="964"/>
      <c r="BC80" s="964"/>
      <c r="BD80" s="965"/>
      <c r="BE80" s="264"/>
      <c r="BF80" s="264"/>
      <c r="BG80" s="264"/>
      <c r="BH80" s="264"/>
      <c r="BI80" s="264"/>
      <c r="BJ80" s="264"/>
      <c r="BK80" s="264"/>
      <c r="BL80" s="264"/>
      <c r="BM80" s="264"/>
      <c r="BN80" s="264"/>
      <c r="BO80" s="264"/>
      <c r="BP80" s="264"/>
      <c r="BQ80" s="261">
        <v>74</v>
      </c>
      <c r="BR80" s="266"/>
      <c r="BS80" s="950"/>
      <c r="BT80" s="951"/>
      <c r="BU80" s="951"/>
      <c r="BV80" s="951"/>
      <c r="BW80" s="951"/>
      <c r="BX80" s="951"/>
      <c r="BY80" s="951"/>
      <c r="BZ80" s="951"/>
      <c r="CA80" s="951"/>
      <c r="CB80" s="951"/>
      <c r="CC80" s="951"/>
      <c r="CD80" s="951"/>
      <c r="CE80" s="951"/>
      <c r="CF80" s="951"/>
      <c r="CG80" s="952"/>
      <c r="CH80" s="947"/>
      <c r="CI80" s="948"/>
      <c r="CJ80" s="948"/>
      <c r="CK80" s="948"/>
      <c r="CL80" s="949"/>
      <c r="CM80" s="947"/>
      <c r="CN80" s="948"/>
      <c r="CO80" s="948"/>
      <c r="CP80" s="948"/>
      <c r="CQ80" s="949"/>
      <c r="CR80" s="947"/>
      <c r="CS80" s="948"/>
      <c r="CT80" s="948"/>
      <c r="CU80" s="948"/>
      <c r="CV80" s="949"/>
      <c r="CW80" s="947"/>
      <c r="CX80" s="948"/>
      <c r="CY80" s="948"/>
      <c r="CZ80" s="948"/>
      <c r="DA80" s="949"/>
      <c r="DB80" s="947"/>
      <c r="DC80" s="948"/>
      <c r="DD80" s="948"/>
      <c r="DE80" s="948"/>
      <c r="DF80" s="949"/>
      <c r="DG80" s="947"/>
      <c r="DH80" s="948"/>
      <c r="DI80" s="948"/>
      <c r="DJ80" s="948"/>
      <c r="DK80" s="949"/>
      <c r="DL80" s="947"/>
      <c r="DM80" s="948"/>
      <c r="DN80" s="948"/>
      <c r="DO80" s="948"/>
      <c r="DP80" s="949"/>
      <c r="DQ80" s="947"/>
      <c r="DR80" s="948"/>
      <c r="DS80" s="948"/>
      <c r="DT80" s="948"/>
      <c r="DU80" s="949"/>
      <c r="DV80" s="944"/>
      <c r="DW80" s="945"/>
      <c r="DX80" s="945"/>
      <c r="DY80" s="945"/>
      <c r="DZ80" s="946"/>
      <c r="EA80" s="245"/>
    </row>
    <row r="81" spans="1:131" s="246" customFormat="1" ht="26.25" customHeight="1">
      <c r="A81" s="260">
        <v>14</v>
      </c>
      <c r="B81" s="960"/>
      <c r="C81" s="961"/>
      <c r="D81" s="961"/>
      <c r="E81" s="961"/>
      <c r="F81" s="961"/>
      <c r="G81" s="961"/>
      <c r="H81" s="961"/>
      <c r="I81" s="961"/>
      <c r="J81" s="961"/>
      <c r="K81" s="961"/>
      <c r="L81" s="961"/>
      <c r="M81" s="961"/>
      <c r="N81" s="961"/>
      <c r="O81" s="961"/>
      <c r="P81" s="962"/>
      <c r="Q81" s="963"/>
      <c r="R81" s="913"/>
      <c r="S81" s="913"/>
      <c r="T81" s="913"/>
      <c r="U81" s="913"/>
      <c r="V81" s="913"/>
      <c r="W81" s="913"/>
      <c r="X81" s="913"/>
      <c r="Y81" s="913"/>
      <c r="Z81" s="913"/>
      <c r="AA81" s="913"/>
      <c r="AB81" s="913"/>
      <c r="AC81" s="913"/>
      <c r="AD81" s="913"/>
      <c r="AE81" s="913"/>
      <c r="AF81" s="913"/>
      <c r="AG81" s="913"/>
      <c r="AH81" s="913"/>
      <c r="AI81" s="913"/>
      <c r="AJ81" s="913"/>
      <c r="AK81" s="913"/>
      <c r="AL81" s="913"/>
      <c r="AM81" s="913"/>
      <c r="AN81" s="913"/>
      <c r="AO81" s="913"/>
      <c r="AP81" s="913"/>
      <c r="AQ81" s="913"/>
      <c r="AR81" s="913"/>
      <c r="AS81" s="913"/>
      <c r="AT81" s="913"/>
      <c r="AU81" s="913"/>
      <c r="AV81" s="913"/>
      <c r="AW81" s="913"/>
      <c r="AX81" s="913"/>
      <c r="AY81" s="913"/>
      <c r="AZ81" s="964"/>
      <c r="BA81" s="964"/>
      <c r="BB81" s="964"/>
      <c r="BC81" s="964"/>
      <c r="BD81" s="965"/>
      <c r="BE81" s="264"/>
      <c r="BF81" s="264"/>
      <c r="BG81" s="264"/>
      <c r="BH81" s="264"/>
      <c r="BI81" s="264"/>
      <c r="BJ81" s="264"/>
      <c r="BK81" s="264"/>
      <c r="BL81" s="264"/>
      <c r="BM81" s="264"/>
      <c r="BN81" s="264"/>
      <c r="BO81" s="264"/>
      <c r="BP81" s="264"/>
      <c r="BQ81" s="261">
        <v>75</v>
      </c>
      <c r="BR81" s="266"/>
      <c r="BS81" s="950"/>
      <c r="BT81" s="951"/>
      <c r="BU81" s="951"/>
      <c r="BV81" s="951"/>
      <c r="BW81" s="951"/>
      <c r="BX81" s="951"/>
      <c r="BY81" s="951"/>
      <c r="BZ81" s="951"/>
      <c r="CA81" s="951"/>
      <c r="CB81" s="951"/>
      <c r="CC81" s="951"/>
      <c r="CD81" s="951"/>
      <c r="CE81" s="951"/>
      <c r="CF81" s="951"/>
      <c r="CG81" s="952"/>
      <c r="CH81" s="947"/>
      <c r="CI81" s="948"/>
      <c r="CJ81" s="948"/>
      <c r="CK81" s="948"/>
      <c r="CL81" s="949"/>
      <c r="CM81" s="947"/>
      <c r="CN81" s="948"/>
      <c r="CO81" s="948"/>
      <c r="CP81" s="948"/>
      <c r="CQ81" s="949"/>
      <c r="CR81" s="947"/>
      <c r="CS81" s="948"/>
      <c r="CT81" s="948"/>
      <c r="CU81" s="948"/>
      <c r="CV81" s="949"/>
      <c r="CW81" s="947"/>
      <c r="CX81" s="948"/>
      <c r="CY81" s="948"/>
      <c r="CZ81" s="948"/>
      <c r="DA81" s="949"/>
      <c r="DB81" s="947"/>
      <c r="DC81" s="948"/>
      <c r="DD81" s="948"/>
      <c r="DE81" s="948"/>
      <c r="DF81" s="949"/>
      <c r="DG81" s="947"/>
      <c r="DH81" s="948"/>
      <c r="DI81" s="948"/>
      <c r="DJ81" s="948"/>
      <c r="DK81" s="949"/>
      <c r="DL81" s="947"/>
      <c r="DM81" s="948"/>
      <c r="DN81" s="948"/>
      <c r="DO81" s="948"/>
      <c r="DP81" s="949"/>
      <c r="DQ81" s="947"/>
      <c r="DR81" s="948"/>
      <c r="DS81" s="948"/>
      <c r="DT81" s="948"/>
      <c r="DU81" s="949"/>
      <c r="DV81" s="944"/>
      <c r="DW81" s="945"/>
      <c r="DX81" s="945"/>
      <c r="DY81" s="945"/>
      <c r="DZ81" s="946"/>
      <c r="EA81" s="245"/>
    </row>
    <row r="82" spans="1:131" s="246" customFormat="1" ht="26.25" customHeight="1">
      <c r="A82" s="260">
        <v>15</v>
      </c>
      <c r="B82" s="960"/>
      <c r="C82" s="961"/>
      <c r="D82" s="961"/>
      <c r="E82" s="961"/>
      <c r="F82" s="961"/>
      <c r="G82" s="961"/>
      <c r="H82" s="961"/>
      <c r="I82" s="961"/>
      <c r="J82" s="961"/>
      <c r="K82" s="961"/>
      <c r="L82" s="961"/>
      <c r="M82" s="961"/>
      <c r="N82" s="961"/>
      <c r="O82" s="961"/>
      <c r="P82" s="962"/>
      <c r="Q82" s="963"/>
      <c r="R82" s="913"/>
      <c r="S82" s="913"/>
      <c r="T82" s="913"/>
      <c r="U82" s="913"/>
      <c r="V82" s="913"/>
      <c r="W82" s="913"/>
      <c r="X82" s="913"/>
      <c r="Y82" s="913"/>
      <c r="Z82" s="913"/>
      <c r="AA82" s="913"/>
      <c r="AB82" s="913"/>
      <c r="AC82" s="913"/>
      <c r="AD82" s="913"/>
      <c r="AE82" s="913"/>
      <c r="AF82" s="913"/>
      <c r="AG82" s="913"/>
      <c r="AH82" s="913"/>
      <c r="AI82" s="913"/>
      <c r="AJ82" s="913"/>
      <c r="AK82" s="913"/>
      <c r="AL82" s="913"/>
      <c r="AM82" s="913"/>
      <c r="AN82" s="913"/>
      <c r="AO82" s="913"/>
      <c r="AP82" s="913"/>
      <c r="AQ82" s="913"/>
      <c r="AR82" s="913"/>
      <c r="AS82" s="913"/>
      <c r="AT82" s="913"/>
      <c r="AU82" s="913"/>
      <c r="AV82" s="913"/>
      <c r="AW82" s="913"/>
      <c r="AX82" s="913"/>
      <c r="AY82" s="913"/>
      <c r="AZ82" s="964"/>
      <c r="BA82" s="964"/>
      <c r="BB82" s="964"/>
      <c r="BC82" s="964"/>
      <c r="BD82" s="965"/>
      <c r="BE82" s="264"/>
      <c r="BF82" s="264"/>
      <c r="BG82" s="264"/>
      <c r="BH82" s="264"/>
      <c r="BI82" s="264"/>
      <c r="BJ82" s="264"/>
      <c r="BK82" s="264"/>
      <c r="BL82" s="264"/>
      <c r="BM82" s="264"/>
      <c r="BN82" s="264"/>
      <c r="BO82" s="264"/>
      <c r="BP82" s="264"/>
      <c r="BQ82" s="261">
        <v>76</v>
      </c>
      <c r="BR82" s="266"/>
      <c r="BS82" s="950"/>
      <c r="BT82" s="951"/>
      <c r="BU82" s="951"/>
      <c r="BV82" s="951"/>
      <c r="BW82" s="951"/>
      <c r="BX82" s="951"/>
      <c r="BY82" s="951"/>
      <c r="BZ82" s="951"/>
      <c r="CA82" s="951"/>
      <c r="CB82" s="951"/>
      <c r="CC82" s="951"/>
      <c r="CD82" s="951"/>
      <c r="CE82" s="951"/>
      <c r="CF82" s="951"/>
      <c r="CG82" s="952"/>
      <c r="CH82" s="947"/>
      <c r="CI82" s="948"/>
      <c r="CJ82" s="948"/>
      <c r="CK82" s="948"/>
      <c r="CL82" s="949"/>
      <c r="CM82" s="947"/>
      <c r="CN82" s="948"/>
      <c r="CO82" s="948"/>
      <c r="CP82" s="948"/>
      <c r="CQ82" s="949"/>
      <c r="CR82" s="947"/>
      <c r="CS82" s="948"/>
      <c r="CT82" s="948"/>
      <c r="CU82" s="948"/>
      <c r="CV82" s="949"/>
      <c r="CW82" s="947"/>
      <c r="CX82" s="948"/>
      <c r="CY82" s="948"/>
      <c r="CZ82" s="948"/>
      <c r="DA82" s="949"/>
      <c r="DB82" s="947"/>
      <c r="DC82" s="948"/>
      <c r="DD82" s="948"/>
      <c r="DE82" s="948"/>
      <c r="DF82" s="949"/>
      <c r="DG82" s="947"/>
      <c r="DH82" s="948"/>
      <c r="DI82" s="948"/>
      <c r="DJ82" s="948"/>
      <c r="DK82" s="949"/>
      <c r="DL82" s="947"/>
      <c r="DM82" s="948"/>
      <c r="DN82" s="948"/>
      <c r="DO82" s="948"/>
      <c r="DP82" s="949"/>
      <c r="DQ82" s="947"/>
      <c r="DR82" s="948"/>
      <c r="DS82" s="948"/>
      <c r="DT82" s="948"/>
      <c r="DU82" s="949"/>
      <c r="DV82" s="944"/>
      <c r="DW82" s="945"/>
      <c r="DX82" s="945"/>
      <c r="DY82" s="945"/>
      <c r="DZ82" s="946"/>
      <c r="EA82" s="245"/>
    </row>
    <row r="83" spans="1:131" s="246" customFormat="1" ht="26.25" customHeight="1">
      <c r="A83" s="260">
        <v>16</v>
      </c>
      <c r="B83" s="960"/>
      <c r="C83" s="961"/>
      <c r="D83" s="961"/>
      <c r="E83" s="961"/>
      <c r="F83" s="961"/>
      <c r="G83" s="961"/>
      <c r="H83" s="961"/>
      <c r="I83" s="961"/>
      <c r="J83" s="961"/>
      <c r="K83" s="961"/>
      <c r="L83" s="961"/>
      <c r="M83" s="961"/>
      <c r="N83" s="961"/>
      <c r="O83" s="961"/>
      <c r="P83" s="962"/>
      <c r="Q83" s="963"/>
      <c r="R83" s="913"/>
      <c r="S83" s="913"/>
      <c r="T83" s="913"/>
      <c r="U83" s="913"/>
      <c r="V83" s="913"/>
      <c r="W83" s="913"/>
      <c r="X83" s="913"/>
      <c r="Y83" s="913"/>
      <c r="Z83" s="913"/>
      <c r="AA83" s="913"/>
      <c r="AB83" s="913"/>
      <c r="AC83" s="913"/>
      <c r="AD83" s="913"/>
      <c r="AE83" s="913"/>
      <c r="AF83" s="913"/>
      <c r="AG83" s="913"/>
      <c r="AH83" s="913"/>
      <c r="AI83" s="913"/>
      <c r="AJ83" s="913"/>
      <c r="AK83" s="913"/>
      <c r="AL83" s="913"/>
      <c r="AM83" s="913"/>
      <c r="AN83" s="913"/>
      <c r="AO83" s="913"/>
      <c r="AP83" s="913"/>
      <c r="AQ83" s="913"/>
      <c r="AR83" s="913"/>
      <c r="AS83" s="913"/>
      <c r="AT83" s="913"/>
      <c r="AU83" s="913"/>
      <c r="AV83" s="913"/>
      <c r="AW83" s="913"/>
      <c r="AX83" s="913"/>
      <c r="AY83" s="913"/>
      <c r="AZ83" s="964"/>
      <c r="BA83" s="964"/>
      <c r="BB83" s="964"/>
      <c r="BC83" s="964"/>
      <c r="BD83" s="965"/>
      <c r="BE83" s="264"/>
      <c r="BF83" s="264"/>
      <c r="BG83" s="264"/>
      <c r="BH83" s="264"/>
      <c r="BI83" s="264"/>
      <c r="BJ83" s="264"/>
      <c r="BK83" s="264"/>
      <c r="BL83" s="264"/>
      <c r="BM83" s="264"/>
      <c r="BN83" s="264"/>
      <c r="BO83" s="264"/>
      <c r="BP83" s="264"/>
      <c r="BQ83" s="261">
        <v>77</v>
      </c>
      <c r="BR83" s="266"/>
      <c r="BS83" s="950"/>
      <c r="BT83" s="951"/>
      <c r="BU83" s="951"/>
      <c r="BV83" s="951"/>
      <c r="BW83" s="951"/>
      <c r="BX83" s="951"/>
      <c r="BY83" s="951"/>
      <c r="BZ83" s="951"/>
      <c r="CA83" s="951"/>
      <c r="CB83" s="951"/>
      <c r="CC83" s="951"/>
      <c r="CD83" s="951"/>
      <c r="CE83" s="951"/>
      <c r="CF83" s="951"/>
      <c r="CG83" s="952"/>
      <c r="CH83" s="947"/>
      <c r="CI83" s="948"/>
      <c r="CJ83" s="948"/>
      <c r="CK83" s="948"/>
      <c r="CL83" s="949"/>
      <c r="CM83" s="947"/>
      <c r="CN83" s="948"/>
      <c r="CO83" s="948"/>
      <c r="CP83" s="948"/>
      <c r="CQ83" s="949"/>
      <c r="CR83" s="947"/>
      <c r="CS83" s="948"/>
      <c r="CT83" s="948"/>
      <c r="CU83" s="948"/>
      <c r="CV83" s="949"/>
      <c r="CW83" s="947"/>
      <c r="CX83" s="948"/>
      <c r="CY83" s="948"/>
      <c r="CZ83" s="948"/>
      <c r="DA83" s="949"/>
      <c r="DB83" s="947"/>
      <c r="DC83" s="948"/>
      <c r="DD83" s="948"/>
      <c r="DE83" s="948"/>
      <c r="DF83" s="949"/>
      <c r="DG83" s="947"/>
      <c r="DH83" s="948"/>
      <c r="DI83" s="948"/>
      <c r="DJ83" s="948"/>
      <c r="DK83" s="949"/>
      <c r="DL83" s="947"/>
      <c r="DM83" s="948"/>
      <c r="DN83" s="948"/>
      <c r="DO83" s="948"/>
      <c r="DP83" s="949"/>
      <c r="DQ83" s="947"/>
      <c r="DR83" s="948"/>
      <c r="DS83" s="948"/>
      <c r="DT83" s="948"/>
      <c r="DU83" s="949"/>
      <c r="DV83" s="944"/>
      <c r="DW83" s="945"/>
      <c r="DX83" s="945"/>
      <c r="DY83" s="945"/>
      <c r="DZ83" s="946"/>
      <c r="EA83" s="245"/>
    </row>
    <row r="84" spans="1:131" s="246" customFormat="1" ht="26.25" customHeight="1">
      <c r="A84" s="260">
        <v>17</v>
      </c>
      <c r="B84" s="960"/>
      <c r="C84" s="961"/>
      <c r="D84" s="961"/>
      <c r="E84" s="961"/>
      <c r="F84" s="961"/>
      <c r="G84" s="961"/>
      <c r="H84" s="961"/>
      <c r="I84" s="961"/>
      <c r="J84" s="961"/>
      <c r="K84" s="961"/>
      <c r="L84" s="961"/>
      <c r="M84" s="961"/>
      <c r="N84" s="961"/>
      <c r="O84" s="961"/>
      <c r="P84" s="962"/>
      <c r="Q84" s="963"/>
      <c r="R84" s="913"/>
      <c r="S84" s="913"/>
      <c r="T84" s="913"/>
      <c r="U84" s="913"/>
      <c r="V84" s="913"/>
      <c r="W84" s="913"/>
      <c r="X84" s="913"/>
      <c r="Y84" s="913"/>
      <c r="Z84" s="913"/>
      <c r="AA84" s="913"/>
      <c r="AB84" s="913"/>
      <c r="AC84" s="913"/>
      <c r="AD84" s="913"/>
      <c r="AE84" s="913"/>
      <c r="AF84" s="913"/>
      <c r="AG84" s="913"/>
      <c r="AH84" s="913"/>
      <c r="AI84" s="913"/>
      <c r="AJ84" s="913"/>
      <c r="AK84" s="913"/>
      <c r="AL84" s="913"/>
      <c r="AM84" s="913"/>
      <c r="AN84" s="913"/>
      <c r="AO84" s="913"/>
      <c r="AP84" s="913"/>
      <c r="AQ84" s="913"/>
      <c r="AR84" s="913"/>
      <c r="AS84" s="913"/>
      <c r="AT84" s="913"/>
      <c r="AU84" s="913"/>
      <c r="AV84" s="913"/>
      <c r="AW84" s="913"/>
      <c r="AX84" s="913"/>
      <c r="AY84" s="913"/>
      <c r="AZ84" s="964"/>
      <c r="BA84" s="964"/>
      <c r="BB84" s="964"/>
      <c r="BC84" s="964"/>
      <c r="BD84" s="965"/>
      <c r="BE84" s="264"/>
      <c r="BF84" s="264"/>
      <c r="BG84" s="264"/>
      <c r="BH84" s="264"/>
      <c r="BI84" s="264"/>
      <c r="BJ84" s="264"/>
      <c r="BK84" s="264"/>
      <c r="BL84" s="264"/>
      <c r="BM84" s="264"/>
      <c r="BN84" s="264"/>
      <c r="BO84" s="264"/>
      <c r="BP84" s="264"/>
      <c r="BQ84" s="261">
        <v>78</v>
      </c>
      <c r="BR84" s="266"/>
      <c r="BS84" s="950"/>
      <c r="BT84" s="951"/>
      <c r="BU84" s="951"/>
      <c r="BV84" s="951"/>
      <c r="BW84" s="951"/>
      <c r="BX84" s="951"/>
      <c r="BY84" s="951"/>
      <c r="BZ84" s="951"/>
      <c r="CA84" s="951"/>
      <c r="CB84" s="951"/>
      <c r="CC84" s="951"/>
      <c r="CD84" s="951"/>
      <c r="CE84" s="951"/>
      <c r="CF84" s="951"/>
      <c r="CG84" s="952"/>
      <c r="CH84" s="947"/>
      <c r="CI84" s="948"/>
      <c r="CJ84" s="948"/>
      <c r="CK84" s="948"/>
      <c r="CL84" s="949"/>
      <c r="CM84" s="947"/>
      <c r="CN84" s="948"/>
      <c r="CO84" s="948"/>
      <c r="CP84" s="948"/>
      <c r="CQ84" s="949"/>
      <c r="CR84" s="947"/>
      <c r="CS84" s="948"/>
      <c r="CT84" s="948"/>
      <c r="CU84" s="948"/>
      <c r="CV84" s="949"/>
      <c r="CW84" s="947"/>
      <c r="CX84" s="948"/>
      <c r="CY84" s="948"/>
      <c r="CZ84" s="948"/>
      <c r="DA84" s="949"/>
      <c r="DB84" s="947"/>
      <c r="DC84" s="948"/>
      <c r="DD84" s="948"/>
      <c r="DE84" s="948"/>
      <c r="DF84" s="949"/>
      <c r="DG84" s="947"/>
      <c r="DH84" s="948"/>
      <c r="DI84" s="948"/>
      <c r="DJ84" s="948"/>
      <c r="DK84" s="949"/>
      <c r="DL84" s="947"/>
      <c r="DM84" s="948"/>
      <c r="DN84" s="948"/>
      <c r="DO84" s="948"/>
      <c r="DP84" s="949"/>
      <c r="DQ84" s="947"/>
      <c r="DR84" s="948"/>
      <c r="DS84" s="948"/>
      <c r="DT84" s="948"/>
      <c r="DU84" s="949"/>
      <c r="DV84" s="944"/>
      <c r="DW84" s="945"/>
      <c r="DX84" s="945"/>
      <c r="DY84" s="945"/>
      <c r="DZ84" s="946"/>
      <c r="EA84" s="245"/>
    </row>
    <row r="85" spans="1:131" s="246" customFormat="1" ht="26.25" customHeight="1">
      <c r="A85" s="260">
        <v>18</v>
      </c>
      <c r="B85" s="960"/>
      <c r="C85" s="961"/>
      <c r="D85" s="961"/>
      <c r="E85" s="961"/>
      <c r="F85" s="961"/>
      <c r="G85" s="961"/>
      <c r="H85" s="961"/>
      <c r="I85" s="961"/>
      <c r="J85" s="961"/>
      <c r="K85" s="961"/>
      <c r="L85" s="961"/>
      <c r="M85" s="961"/>
      <c r="N85" s="961"/>
      <c r="O85" s="961"/>
      <c r="P85" s="962"/>
      <c r="Q85" s="963"/>
      <c r="R85" s="913"/>
      <c r="S85" s="913"/>
      <c r="T85" s="913"/>
      <c r="U85" s="913"/>
      <c r="V85" s="913"/>
      <c r="W85" s="913"/>
      <c r="X85" s="913"/>
      <c r="Y85" s="913"/>
      <c r="Z85" s="913"/>
      <c r="AA85" s="913"/>
      <c r="AB85" s="913"/>
      <c r="AC85" s="913"/>
      <c r="AD85" s="913"/>
      <c r="AE85" s="913"/>
      <c r="AF85" s="913"/>
      <c r="AG85" s="913"/>
      <c r="AH85" s="913"/>
      <c r="AI85" s="913"/>
      <c r="AJ85" s="913"/>
      <c r="AK85" s="913"/>
      <c r="AL85" s="913"/>
      <c r="AM85" s="913"/>
      <c r="AN85" s="913"/>
      <c r="AO85" s="913"/>
      <c r="AP85" s="913"/>
      <c r="AQ85" s="913"/>
      <c r="AR85" s="913"/>
      <c r="AS85" s="913"/>
      <c r="AT85" s="913"/>
      <c r="AU85" s="913"/>
      <c r="AV85" s="913"/>
      <c r="AW85" s="913"/>
      <c r="AX85" s="913"/>
      <c r="AY85" s="913"/>
      <c r="AZ85" s="964"/>
      <c r="BA85" s="964"/>
      <c r="BB85" s="964"/>
      <c r="BC85" s="964"/>
      <c r="BD85" s="965"/>
      <c r="BE85" s="264"/>
      <c r="BF85" s="264"/>
      <c r="BG85" s="264"/>
      <c r="BH85" s="264"/>
      <c r="BI85" s="264"/>
      <c r="BJ85" s="264"/>
      <c r="BK85" s="264"/>
      <c r="BL85" s="264"/>
      <c r="BM85" s="264"/>
      <c r="BN85" s="264"/>
      <c r="BO85" s="264"/>
      <c r="BP85" s="264"/>
      <c r="BQ85" s="261">
        <v>79</v>
      </c>
      <c r="BR85" s="266"/>
      <c r="BS85" s="950"/>
      <c r="BT85" s="951"/>
      <c r="BU85" s="951"/>
      <c r="BV85" s="951"/>
      <c r="BW85" s="951"/>
      <c r="BX85" s="951"/>
      <c r="BY85" s="951"/>
      <c r="BZ85" s="951"/>
      <c r="CA85" s="951"/>
      <c r="CB85" s="951"/>
      <c r="CC85" s="951"/>
      <c r="CD85" s="951"/>
      <c r="CE85" s="951"/>
      <c r="CF85" s="951"/>
      <c r="CG85" s="952"/>
      <c r="CH85" s="947"/>
      <c r="CI85" s="948"/>
      <c r="CJ85" s="948"/>
      <c r="CK85" s="948"/>
      <c r="CL85" s="949"/>
      <c r="CM85" s="947"/>
      <c r="CN85" s="948"/>
      <c r="CO85" s="948"/>
      <c r="CP85" s="948"/>
      <c r="CQ85" s="949"/>
      <c r="CR85" s="947"/>
      <c r="CS85" s="948"/>
      <c r="CT85" s="948"/>
      <c r="CU85" s="948"/>
      <c r="CV85" s="949"/>
      <c r="CW85" s="947"/>
      <c r="CX85" s="948"/>
      <c r="CY85" s="948"/>
      <c r="CZ85" s="948"/>
      <c r="DA85" s="949"/>
      <c r="DB85" s="947"/>
      <c r="DC85" s="948"/>
      <c r="DD85" s="948"/>
      <c r="DE85" s="948"/>
      <c r="DF85" s="949"/>
      <c r="DG85" s="947"/>
      <c r="DH85" s="948"/>
      <c r="DI85" s="948"/>
      <c r="DJ85" s="948"/>
      <c r="DK85" s="949"/>
      <c r="DL85" s="947"/>
      <c r="DM85" s="948"/>
      <c r="DN85" s="948"/>
      <c r="DO85" s="948"/>
      <c r="DP85" s="949"/>
      <c r="DQ85" s="947"/>
      <c r="DR85" s="948"/>
      <c r="DS85" s="948"/>
      <c r="DT85" s="948"/>
      <c r="DU85" s="949"/>
      <c r="DV85" s="944"/>
      <c r="DW85" s="945"/>
      <c r="DX85" s="945"/>
      <c r="DY85" s="945"/>
      <c r="DZ85" s="946"/>
      <c r="EA85" s="245"/>
    </row>
    <row r="86" spans="1:131" s="246" customFormat="1" ht="26.25" customHeight="1">
      <c r="A86" s="260">
        <v>19</v>
      </c>
      <c r="B86" s="960"/>
      <c r="C86" s="961"/>
      <c r="D86" s="961"/>
      <c r="E86" s="961"/>
      <c r="F86" s="961"/>
      <c r="G86" s="961"/>
      <c r="H86" s="961"/>
      <c r="I86" s="961"/>
      <c r="J86" s="961"/>
      <c r="K86" s="961"/>
      <c r="L86" s="961"/>
      <c r="M86" s="961"/>
      <c r="N86" s="961"/>
      <c r="O86" s="961"/>
      <c r="P86" s="962"/>
      <c r="Q86" s="963"/>
      <c r="R86" s="913"/>
      <c r="S86" s="913"/>
      <c r="T86" s="913"/>
      <c r="U86" s="913"/>
      <c r="V86" s="913"/>
      <c r="W86" s="913"/>
      <c r="X86" s="913"/>
      <c r="Y86" s="913"/>
      <c r="Z86" s="913"/>
      <c r="AA86" s="913"/>
      <c r="AB86" s="913"/>
      <c r="AC86" s="913"/>
      <c r="AD86" s="913"/>
      <c r="AE86" s="913"/>
      <c r="AF86" s="913"/>
      <c r="AG86" s="913"/>
      <c r="AH86" s="913"/>
      <c r="AI86" s="913"/>
      <c r="AJ86" s="913"/>
      <c r="AK86" s="913"/>
      <c r="AL86" s="913"/>
      <c r="AM86" s="913"/>
      <c r="AN86" s="913"/>
      <c r="AO86" s="913"/>
      <c r="AP86" s="913"/>
      <c r="AQ86" s="913"/>
      <c r="AR86" s="913"/>
      <c r="AS86" s="913"/>
      <c r="AT86" s="913"/>
      <c r="AU86" s="913"/>
      <c r="AV86" s="913"/>
      <c r="AW86" s="913"/>
      <c r="AX86" s="913"/>
      <c r="AY86" s="913"/>
      <c r="AZ86" s="964"/>
      <c r="BA86" s="964"/>
      <c r="BB86" s="964"/>
      <c r="BC86" s="964"/>
      <c r="BD86" s="965"/>
      <c r="BE86" s="264"/>
      <c r="BF86" s="264"/>
      <c r="BG86" s="264"/>
      <c r="BH86" s="264"/>
      <c r="BI86" s="264"/>
      <c r="BJ86" s="264"/>
      <c r="BK86" s="264"/>
      <c r="BL86" s="264"/>
      <c r="BM86" s="264"/>
      <c r="BN86" s="264"/>
      <c r="BO86" s="264"/>
      <c r="BP86" s="264"/>
      <c r="BQ86" s="261">
        <v>80</v>
      </c>
      <c r="BR86" s="266"/>
      <c r="BS86" s="950"/>
      <c r="BT86" s="951"/>
      <c r="BU86" s="951"/>
      <c r="BV86" s="951"/>
      <c r="BW86" s="951"/>
      <c r="BX86" s="951"/>
      <c r="BY86" s="951"/>
      <c r="BZ86" s="951"/>
      <c r="CA86" s="951"/>
      <c r="CB86" s="951"/>
      <c r="CC86" s="951"/>
      <c r="CD86" s="951"/>
      <c r="CE86" s="951"/>
      <c r="CF86" s="951"/>
      <c r="CG86" s="952"/>
      <c r="CH86" s="947"/>
      <c r="CI86" s="948"/>
      <c r="CJ86" s="948"/>
      <c r="CK86" s="948"/>
      <c r="CL86" s="949"/>
      <c r="CM86" s="947"/>
      <c r="CN86" s="948"/>
      <c r="CO86" s="948"/>
      <c r="CP86" s="948"/>
      <c r="CQ86" s="949"/>
      <c r="CR86" s="947"/>
      <c r="CS86" s="948"/>
      <c r="CT86" s="948"/>
      <c r="CU86" s="948"/>
      <c r="CV86" s="949"/>
      <c r="CW86" s="947"/>
      <c r="CX86" s="948"/>
      <c r="CY86" s="948"/>
      <c r="CZ86" s="948"/>
      <c r="DA86" s="949"/>
      <c r="DB86" s="947"/>
      <c r="DC86" s="948"/>
      <c r="DD86" s="948"/>
      <c r="DE86" s="948"/>
      <c r="DF86" s="949"/>
      <c r="DG86" s="947"/>
      <c r="DH86" s="948"/>
      <c r="DI86" s="948"/>
      <c r="DJ86" s="948"/>
      <c r="DK86" s="949"/>
      <c r="DL86" s="947"/>
      <c r="DM86" s="948"/>
      <c r="DN86" s="948"/>
      <c r="DO86" s="948"/>
      <c r="DP86" s="949"/>
      <c r="DQ86" s="947"/>
      <c r="DR86" s="948"/>
      <c r="DS86" s="948"/>
      <c r="DT86" s="948"/>
      <c r="DU86" s="949"/>
      <c r="DV86" s="944"/>
      <c r="DW86" s="945"/>
      <c r="DX86" s="945"/>
      <c r="DY86" s="945"/>
      <c r="DZ86" s="946"/>
      <c r="EA86" s="245"/>
    </row>
    <row r="87" spans="1:131" s="246" customFormat="1" ht="26.25" customHeight="1">
      <c r="A87" s="268">
        <v>20</v>
      </c>
      <c r="B87" s="969"/>
      <c r="C87" s="970"/>
      <c r="D87" s="970"/>
      <c r="E87" s="970"/>
      <c r="F87" s="970"/>
      <c r="G87" s="970"/>
      <c r="H87" s="970"/>
      <c r="I87" s="970"/>
      <c r="J87" s="970"/>
      <c r="K87" s="970"/>
      <c r="L87" s="970"/>
      <c r="M87" s="970"/>
      <c r="N87" s="970"/>
      <c r="O87" s="970"/>
      <c r="P87" s="971"/>
      <c r="Q87" s="972"/>
      <c r="R87" s="973"/>
      <c r="S87" s="973"/>
      <c r="T87" s="973"/>
      <c r="U87" s="973"/>
      <c r="V87" s="973"/>
      <c r="W87" s="973"/>
      <c r="X87" s="973"/>
      <c r="Y87" s="973"/>
      <c r="Z87" s="973"/>
      <c r="AA87" s="973"/>
      <c r="AB87" s="973"/>
      <c r="AC87" s="973"/>
      <c r="AD87" s="973"/>
      <c r="AE87" s="973"/>
      <c r="AF87" s="973"/>
      <c r="AG87" s="973"/>
      <c r="AH87" s="973"/>
      <c r="AI87" s="973"/>
      <c r="AJ87" s="973"/>
      <c r="AK87" s="973"/>
      <c r="AL87" s="973"/>
      <c r="AM87" s="973"/>
      <c r="AN87" s="973"/>
      <c r="AO87" s="973"/>
      <c r="AP87" s="973"/>
      <c r="AQ87" s="973"/>
      <c r="AR87" s="973"/>
      <c r="AS87" s="973"/>
      <c r="AT87" s="973"/>
      <c r="AU87" s="973"/>
      <c r="AV87" s="973"/>
      <c r="AW87" s="973"/>
      <c r="AX87" s="973"/>
      <c r="AY87" s="973"/>
      <c r="AZ87" s="974"/>
      <c r="BA87" s="974"/>
      <c r="BB87" s="974"/>
      <c r="BC87" s="974"/>
      <c r="BD87" s="975"/>
      <c r="BE87" s="264"/>
      <c r="BF87" s="264"/>
      <c r="BG87" s="264"/>
      <c r="BH87" s="264"/>
      <c r="BI87" s="264"/>
      <c r="BJ87" s="264"/>
      <c r="BK87" s="264"/>
      <c r="BL87" s="264"/>
      <c r="BM87" s="264"/>
      <c r="BN87" s="264"/>
      <c r="BO87" s="264"/>
      <c r="BP87" s="264"/>
      <c r="BQ87" s="261">
        <v>81</v>
      </c>
      <c r="BR87" s="266"/>
      <c r="BS87" s="950"/>
      <c r="BT87" s="951"/>
      <c r="BU87" s="951"/>
      <c r="BV87" s="951"/>
      <c r="BW87" s="951"/>
      <c r="BX87" s="951"/>
      <c r="BY87" s="951"/>
      <c r="BZ87" s="951"/>
      <c r="CA87" s="951"/>
      <c r="CB87" s="951"/>
      <c r="CC87" s="951"/>
      <c r="CD87" s="951"/>
      <c r="CE87" s="951"/>
      <c r="CF87" s="951"/>
      <c r="CG87" s="952"/>
      <c r="CH87" s="947"/>
      <c r="CI87" s="948"/>
      <c r="CJ87" s="948"/>
      <c r="CK87" s="948"/>
      <c r="CL87" s="949"/>
      <c r="CM87" s="947"/>
      <c r="CN87" s="948"/>
      <c r="CO87" s="948"/>
      <c r="CP87" s="948"/>
      <c r="CQ87" s="949"/>
      <c r="CR87" s="947"/>
      <c r="CS87" s="948"/>
      <c r="CT87" s="948"/>
      <c r="CU87" s="948"/>
      <c r="CV87" s="949"/>
      <c r="CW87" s="947"/>
      <c r="CX87" s="948"/>
      <c r="CY87" s="948"/>
      <c r="CZ87" s="948"/>
      <c r="DA87" s="949"/>
      <c r="DB87" s="947"/>
      <c r="DC87" s="948"/>
      <c r="DD87" s="948"/>
      <c r="DE87" s="948"/>
      <c r="DF87" s="949"/>
      <c r="DG87" s="947"/>
      <c r="DH87" s="948"/>
      <c r="DI87" s="948"/>
      <c r="DJ87" s="948"/>
      <c r="DK87" s="949"/>
      <c r="DL87" s="947"/>
      <c r="DM87" s="948"/>
      <c r="DN87" s="948"/>
      <c r="DO87" s="948"/>
      <c r="DP87" s="949"/>
      <c r="DQ87" s="947"/>
      <c r="DR87" s="948"/>
      <c r="DS87" s="948"/>
      <c r="DT87" s="948"/>
      <c r="DU87" s="949"/>
      <c r="DV87" s="944"/>
      <c r="DW87" s="945"/>
      <c r="DX87" s="945"/>
      <c r="DY87" s="945"/>
      <c r="DZ87" s="946"/>
      <c r="EA87" s="245"/>
    </row>
    <row r="88" spans="1:131" s="246" customFormat="1" ht="26.25" customHeight="1" thickBot="1">
      <c r="A88" s="263" t="s">
        <v>393</v>
      </c>
      <c r="B88" s="872" t="s">
        <v>431</v>
      </c>
      <c r="C88" s="873"/>
      <c r="D88" s="873"/>
      <c r="E88" s="873"/>
      <c r="F88" s="873"/>
      <c r="G88" s="873"/>
      <c r="H88" s="873"/>
      <c r="I88" s="873"/>
      <c r="J88" s="873"/>
      <c r="K88" s="873"/>
      <c r="L88" s="873"/>
      <c r="M88" s="873"/>
      <c r="N88" s="873"/>
      <c r="O88" s="873"/>
      <c r="P88" s="874"/>
      <c r="Q88" s="923"/>
      <c r="R88" s="924"/>
      <c r="S88" s="924"/>
      <c r="T88" s="924"/>
      <c r="U88" s="924"/>
      <c r="V88" s="924"/>
      <c r="W88" s="924"/>
      <c r="X88" s="924"/>
      <c r="Y88" s="924"/>
      <c r="Z88" s="924"/>
      <c r="AA88" s="924"/>
      <c r="AB88" s="924"/>
      <c r="AC88" s="924"/>
      <c r="AD88" s="924"/>
      <c r="AE88" s="924"/>
      <c r="AF88" s="927">
        <f>SUM(AF68:AJ87)</f>
        <v>3785</v>
      </c>
      <c r="AG88" s="927"/>
      <c r="AH88" s="927"/>
      <c r="AI88" s="927"/>
      <c r="AJ88" s="927"/>
      <c r="AK88" s="924"/>
      <c r="AL88" s="924"/>
      <c r="AM88" s="924"/>
      <c r="AN88" s="924"/>
      <c r="AO88" s="924"/>
      <c r="AP88" s="927">
        <f>SUM(AP68:AT74)</f>
        <v>2108</v>
      </c>
      <c r="AQ88" s="927"/>
      <c r="AR88" s="927"/>
      <c r="AS88" s="927"/>
      <c r="AT88" s="927"/>
      <c r="AU88" s="927">
        <f>SUM(AU68:AY74)</f>
        <v>97</v>
      </c>
      <c r="AV88" s="927"/>
      <c r="AW88" s="927"/>
      <c r="AX88" s="927"/>
      <c r="AY88" s="927"/>
      <c r="AZ88" s="976"/>
      <c r="BA88" s="977"/>
      <c r="BB88" s="977"/>
      <c r="BC88" s="977"/>
      <c r="BD88" s="978"/>
      <c r="BE88" s="264"/>
      <c r="BF88" s="264"/>
      <c r="BG88" s="264"/>
      <c r="BH88" s="264"/>
      <c r="BI88" s="264"/>
      <c r="BJ88" s="264"/>
      <c r="BK88" s="264"/>
      <c r="BL88" s="264"/>
      <c r="BM88" s="264"/>
      <c r="BN88" s="264"/>
      <c r="BO88" s="264"/>
      <c r="BP88" s="264"/>
      <c r="BQ88" s="261">
        <v>82</v>
      </c>
      <c r="BR88" s="266"/>
      <c r="BS88" s="950"/>
      <c r="BT88" s="951"/>
      <c r="BU88" s="951"/>
      <c r="BV88" s="951"/>
      <c r="BW88" s="951"/>
      <c r="BX88" s="951"/>
      <c r="BY88" s="951"/>
      <c r="BZ88" s="951"/>
      <c r="CA88" s="951"/>
      <c r="CB88" s="951"/>
      <c r="CC88" s="951"/>
      <c r="CD88" s="951"/>
      <c r="CE88" s="951"/>
      <c r="CF88" s="951"/>
      <c r="CG88" s="952"/>
      <c r="CH88" s="947"/>
      <c r="CI88" s="948"/>
      <c r="CJ88" s="948"/>
      <c r="CK88" s="948"/>
      <c r="CL88" s="949"/>
      <c r="CM88" s="947"/>
      <c r="CN88" s="948"/>
      <c r="CO88" s="948"/>
      <c r="CP88" s="948"/>
      <c r="CQ88" s="949"/>
      <c r="CR88" s="947"/>
      <c r="CS88" s="948"/>
      <c r="CT88" s="948"/>
      <c r="CU88" s="948"/>
      <c r="CV88" s="949"/>
      <c r="CW88" s="947"/>
      <c r="CX88" s="948"/>
      <c r="CY88" s="948"/>
      <c r="CZ88" s="948"/>
      <c r="DA88" s="949"/>
      <c r="DB88" s="947"/>
      <c r="DC88" s="948"/>
      <c r="DD88" s="948"/>
      <c r="DE88" s="948"/>
      <c r="DF88" s="949"/>
      <c r="DG88" s="947"/>
      <c r="DH88" s="948"/>
      <c r="DI88" s="948"/>
      <c r="DJ88" s="948"/>
      <c r="DK88" s="949"/>
      <c r="DL88" s="947"/>
      <c r="DM88" s="948"/>
      <c r="DN88" s="948"/>
      <c r="DO88" s="948"/>
      <c r="DP88" s="949"/>
      <c r="DQ88" s="947"/>
      <c r="DR88" s="948"/>
      <c r="DS88" s="948"/>
      <c r="DT88" s="948"/>
      <c r="DU88" s="949"/>
      <c r="DV88" s="944"/>
      <c r="DW88" s="945"/>
      <c r="DX88" s="945"/>
      <c r="DY88" s="945"/>
      <c r="DZ88" s="946"/>
      <c r="EA88" s="245"/>
    </row>
    <row r="89" spans="1:131" s="246" customFormat="1" ht="26.25" hidden="1" customHeight="1">
      <c r="A89" s="269"/>
      <c r="B89" s="270"/>
      <c r="C89" s="270"/>
      <c r="D89" s="270"/>
      <c r="E89" s="270"/>
      <c r="F89" s="270"/>
      <c r="G89" s="270"/>
      <c r="H89" s="270"/>
      <c r="I89" s="270"/>
      <c r="J89" s="270"/>
      <c r="K89" s="270"/>
      <c r="L89" s="270"/>
      <c r="M89" s="270"/>
      <c r="N89" s="270"/>
      <c r="O89" s="270"/>
      <c r="P89" s="270"/>
      <c r="Q89" s="271"/>
      <c r="R89" s="271"/>
      <c r="S89" s="271"/>
      <c r="T89" s="271"/>
      <c r="U89" s="271"/>
      <c r="V89" s="271"/>
      <c r="W89" s="271"/>
      <c r="X89" s="271"/>
      <c r="Y89" s="271"/>
      <c r="Z89" s="271"/>
      <c r="AA89" s="271"/>
      <c r="AB89" s="271"/>
      <c r="AC89" s="271"/>
      <c r="AD89" s="271"/>
      <c r="AE89" s="271"/>
      <c r="AF89" s="271"/>
      <c r="AG89" s="271"/>
      <c r="AH89" s="271"/>
      <c r="AI89" s="271"/>
      <c r="AJ89" s="271"/>
      <c r="AK89" s="271"/>
      <c r="AL89" s="271"/>
      <c r="AM89" s="271"/>
      <c r="AN89" s="271"/>
      <c r="AO89" s="271"/>
      <c r="AP89" s="271"/>
      <c r="AQ89" s="271"/>
      <c r="AR89" s="271"/>
      <c r="AS89" s="271"/>
      <c r="AT89" s="271"/>
      <c r="AU89" s="271"/>
      <c r="AV89" s="271"/>
      <c r="AW89" s="271"/>
      <c r="AX89" s="271"/>
      <c r="AY89" s="271"/>
      <c r="AZ89" s="272"/>
      <c r="BA89" s="272"/>
      <c r="BB89" s="272"/>
      <c r="BC89" s="272"/>
      <c r="BD89" s="272"/>
      <c r="BE89" s="264"/>
      <c r="BF89" s="264"/>
      <c r="BG89" s="264"/>
      <c r="BH89" s="264"/>
      <c r="BI89" s="264"/>
      <c r="BJ89" s="264"/>
      <c r="BK89" s="264"/>
      <c r="BL89" s="264"/>
      <c r="BM89" s="264"/>
      <c r="BN89" s="264"/>
      <c r="BO89" s="264"/>
      <c r="BP89" s="264"/>
      <c r="BQ89" s="261">
        <v>83</v>
      </c>
      <c r="BR89" s="266"/>
      <c r="BS89" s="950"/>
      <c r="BT89" s="951"/>
      <c r="BU89" s="951"/>
      <c r="BV89" s="951"/>
      <c r="BW89" s="951"/>
      <c r="BX89" s="951"/>
      <c r="BY89" s="951"/>
      <c r="BZ89" s="951"/>
      <c r="CA89" s="951"/>
      <c r="CB89" s="951"/>
      <c r="CC89" s="951"/>
      <c r="CD89" s="951"/>
      <c r="CE89" s="951"/>
      <c r="CF89" s="951"/>
      <c r="CG89" s="952"/>
      <c r="CH89" s="947"/>
      <c r="CI89" s="948"/>
      <c r="CJ89" s="948"/>
      <c r="CK89" s="948"/>
      <c r="CL89" s="949"/>
      <c r="CM89" s="947"/>
      <c r="CN89" s="948"/>
      <c r="CO89" s="948"/>
      <c r="CP89" s="948"/>
      <c r="CQ89" s="949"/>
      <c r="CR89" s="947"/>
      <c r="CS89" s="948"/>
      <c r="CT89" s="948"/>
      <c r="CU89" s="948"/>
      <c r="CV89" s="949"/>
      <c r="CW89" s="947"/>
      <c r="CX89" s="948"/>
      <c r="CY89" s="948"/>
      <c r="CZ89" s="948"/>
      <c r="DA89" s="949"/>
      <c r="DB89" s="947"/>
      <c r="DC89" s="948"/>
      <c r="DD89" s="948"/>
      <c r="DE89" s="948"/>
      <c r="DF89" s="949"/>
      <c r="DG89" s="947"/>
      <c r="DH89" s="948"/>
      <c r="DI89" s="948"/>
      <c r="DJ89" s="948"/>
      <c r="DK89" s="949"/>
      <c r="DL89" s="947"/>
      <c r="DM89" s="948"/>
      <c r="DN89" s="948"/>
      <c r="DO89" s="948"/>
      <c r="DP89" s="949"/>
      <c r="DQ89" s="947"/>
      <c r="DR89" s="948"/>
      <c r="DS89" s="948"/>
      <c r="DT89" s="948"/>
      <c r="DU89" s="949"/>
      <c r="DV89" s="944"/>
      <c r="DW89" s="945"/>
      <c r="DX89" s="945"/>
      <c r="DY89" s="945"/>
      <c r="DZ89" s="946"/>
      <c r="EA89" s="245"/>
    </row>
    <row r="90" spans="1:131" s="246" customFormat="1" ht="26.25" hidden="1" customHeight="1">
      <c r="A90" s="269"/>
      <c r="B90" s="270"/>
      <c r="C90" s="270"/>
      <c r="D90" s="270"/>
      <c r="E90" s="270"/>
      <c r="F90" s="270"/>
      <c r="G90" s="270"/>
      <c r="H90" s="270"/>
      <c r="I90" s="270"/>
      <c r="J90" s="270"/>
      <c r="K90" s="270"/>
      <c r="L90" s="270"/>
      <c r="M90" s="270"/>
      <c r="N90" s="270"/>
      <c r="O90" s="270"/>
      <c r="P90" s="270"/>
      <c r="Q90" s="271"/>
      <c r="R90" s="271"/>
      <c r="S90" s="271"/>
      <c r="T90" s="271"/>
      <c r="U90" s="271"/>
      <c r="V90" s="271"/>
      <c r="W90" s="271"/>
      <c r="X90" s="271"/>
      <c r="Y90" s="271"/>
      <c r="Z90" s="271"/>
      <c r="AA90" s="271"/>
      <c r="AB90" s="271"/>
      <c r="AC90" s="271"/>
      <c r="AD90" s="271"/>
      <c r="AE90" s="271"/>
      <c r="AF90" s="271"/>
      <c r="AG90" s="271"/>
      <c r="AH90" s="271"/>
      <c r="AI90" s="271"/>
      <c r="AJ90" s="271"/>
      <c r="AK90" s="271"/>
      <c r="AL90" s="271"/>
      <c r="AM90" s="271"/>
      <c r="AN90" s="271"/>
      <c r="AO90" s="271"/>
      <c r="AP90" s="271"/>
      <c r="AQ90" s="271"/>
      <c r="AR90" s="271"/>
      <c r="AS90" s="271"/>
      <c r="AT90" s="271"/>
      <c r="AU90" s="271"/>
      <c r="AV90" s="271"/>
      <c r="AW90" s="271"/>
      <c r="AX90" s="271"/>
      <c r="AY90" s="271"/>
      <c r="AZ90" s="272"/>
      <c r="BA90" s="272"/>
      <c r="BB90" s="272"/>
      <c r="BC90" s="272"/>
      <c r="BD90" s="272"/>
      <c r="BE90" s="264"/>
      <c r="BF90" s="264"/>
      <c r="BG90" s="264"/>
      <c r="BH90" s="264"/>
      <c r="BI90" s="264"/>
      <c r="BJ90" s="264"/>
      <c r="BK90" s="264"/>
      <c r="BL90" s="264"/>
      <c r="BM90" s="264"/>
      <c r="BN90" s="264"/>
      <c r="BO90" s="264"/>
      <c r="BP90" s="264"/>
      <c r="BQ90" s="261">
        <v>84</v>
      </c>
      <c r="BR90" s="266"/>
      <c r="BS90" s="950"/>
      <c r="BT90" s="951"/>
      <c r="BU90" s="951"/>
      <c r="BV90" s="951"/>
      <c r="BW90" s="951"/>
      <c r="BX90" s="951"/>
      <c r="BY90" s="951"/>
      <c r="BZ90" s="951"/>
      <c r="CA90" s="951"/>
      <c r="CB90" s="951"/>
      <c r="CC90" s="951"/>
      <c r="CD90" s="951"/>
      <c r="CE90" s="951"/>
      <c r="CF90" s="951"/>
      <c r="CG90" s="952"/>
      <c r="CH90" s="947"/>
      <c r="CI90" s="948"/>
      <c r="CJ90" s="948"/>
      <c r="CK90" s="948"/>
      <c r="CL90" s="949"/>
      <c r="CM90" s="947"/>
      <c r="CN90" s="948"/>
      <c r="CO90" s="948"/>
      <c r="CP90" s="948"/>
      <c r="CQ90" s="949"/>
      <c r="CR90" s="947"/>
      <c r="CS90" s="948"/>
      <c r="CT90" s="948"/>
      <c r="CU90" s="948"/>
      <c r="CV90" s="949"/>
      <c r="CW90" s="947"/>
      <c r="CX90" s="948"/>
      <c r="CY90" s="948"/>
      <c r="CZ90" s="948"/>
      <c r="DA90" s="949"/>
      <c r="DB90" s="947"/>
      <c r="DC90" s="948"/>
      <c r="DD90" s="948"/>
      <c r="DE90" s="948"/>
      <c r="DF90" s="949"/>
      <c r="DG90" s="947"/>
      <c r="DH90" s="948"/>
      <c r="DI90" s="948"/>
      <c r="DJ90" s="948"/>
      <c r="DK90" s="949"/>
      <c r="DL90" s="947"/>
      <c r="DM90" s="948"/>
      <c r="DN90" s="948"/>
      <c r="DO90" s="948"/>
      <c r="DP90" s="949"/>
      <c r="DQ90" s="947"/>
      <c r="DR90" s="948"/>
      <c r="DS90" s="948"/>
      <c r="DT90" s="948"/>
      <c r="DU90" s="949"/>
      <c r="DV90" s="944"/>
      <c r="DW90" s="945"/>
      <c r="DX90" s="945"/>
      <c r="DY90" s="945"/>
      <c r="DZ90" s="946"/>
      <c r="EA90" s="245"/>
    </row>
    <row r="91" spans="1:131" s="246" customFormat="1" ht="26.25" hidden="1" customHeight="1">
      <c r="A91" s="269"/>
      <c r="B91" s="270"/>
      <c r="C91" s="270"/>
      <c r="D91" s="270"/>
      <c r="E91" s="270"/>
      <c r="F91" s="270"/>
      <c r="G91" s="270"/>
      <c r="H91" s="270"/>
      <c r="I91" s="270"/>
      <c r="J91" s="270"/>
      <c r="K91" s="270"/>
      <c r="L91" s="270"/>
      <c r="M91" s="270"/>
      <c r="N91" s="270"/>
      <c r="O91" s="270"/>
      <c r="P91" s="270"/>
      <c r="Q91" s="271"/>
      <c r="R91" s="271"/>
      <c r="S91" s="271"/>
      <c r="T91" s="271"/>
      <c r="U91" s="271"/>
      <c r="V91" s="271"/>
      <c r="W91" s="271"/>
      <c r="X91" s="271"/>
      <c r="Y91" s="271"/>
      <c r="Z91" s="271"/>
      <c r="AA91" s="271"/>
      <c r="AB91" s="271"/>
      <c r="AC91" s="271"/>
      <c r="AD91" s="271"/>
      <c r="AE91" s="271"/>
      <c r="AF91" s="271"/>
      <c r="AG91" s="271"/>
      <c r="AH91" s="271"/>
      <c r="AI91" s="271"/>
      <c r="AJ91" s="271"/>
      <c r="AK91" s="271"/>
      <c r="AL91" s="271"/>
      <c r="AM91" s="271"/>
      <c r="AN91" s="271"/>
      <c r="AO91" s="271"/>
      <c r="AP91" s="271"/>
      <c r="AQ91" s="271"/>
      <c r="AR91" s="271"/>
      <c r="AS91" s="271"/>
      <c r="AT91" s="271"/>
      <c r="AU91" s="271"/>
      <c r="AV91" s="271"/>
      <c r="AW91" s="271"/>
      <c r="AX91" s="271"/>
      <c r="AY91" s="271"/>
      <c r="AZ91" s="272"/>
      <c r="BA91" s="272"/>
      <c r="BB91" s="272"/>
      <c r="BC91" s="272"/>
      <c r="BD91" s="272"/>
      <c r="BE91" s="264"/>
      <c r="BF91" s="264"/>
      <c r="BG91" s="264"/>
      <c r="BH91" s="264"/>
      <c r="BI91" s="264"/>
      <c r="BJ91" s="264"/>
      <c r="BK91" s="264"/>
      <c r="BL91" s="264"/>
      <c r="BM91" s="264"/>
      <c r="BN91" s="264"/>
      <c r="BO91" s="264"/>
      <c r="BP91" s="264"/>
      <c r="BQ91" s="261">
        <v>85</v>
      </c>
      <c r="BR91" s="266"/>
      <c r="BS91" s="950"/>
      <c r="BT91" s="951"/>
      <c r="BU91" s="951"/>
      <c r="BV91" s="951"/>
      <c r="BW91" s="951"/>
      <c r="BX91" s="951"/>
      <c r="BY91" s="951"/>
      <c r="BZ91" s="951"/>
      <c r="CA91" s="951"/>
      <c r="CB91" s="951"/>
      <c r="CC91" s="951"/>
      <c r="CD91" s="951"/>
      <c r="CE91" s="951"/>
      <c r="CF91" s="951"/>
      <c r="CG91" s="952"/>
      <c r="CH91" s="947"/>
      <c r="CI91" s="948"/>
      <c r="CJ91" s="948"/>
      <c r="CK91" s="948"/>
      <c r="CL91" s="949"/>
      <c r="CM91" s="947"/>
      <c r="CN91" s="948"/>
      <c r="CO91" s="948"/>
      <c r="CP91" s="948"/>
      <c r="CQ91" s="949"/>
      <c r="CR91" s="947"/>
      <c r="CS91" s="948"/>
      <c r="CT91" s="948"/>
      <c r="CU91" s="948"/>
      <c r="CV91" s="949"/>
      <c r="CW91" s="947"/>
      <c r="CX91" s="948"/>
      <c r="CY91" s="948"/>
      <c r="CZ91" s="948"/>
      <c r="DA91" s="949"/>
      <c r="DB91" s="947"/>
      <c r="DC91" s="948"/>
      <c r="DD91" s="948"/>
      <c r="DE91" s="948"/>
      <c r="DF91" s="949"/>
      <c r="DG91" s="947"/>
      <c r="DH91" s="948"/>
      <c r="DI91" s="948"/>
      <c r="DJ91" s="948"/>
      <c r="DK91" s="949"/>
      <c r="DL91" s="947"/>
      <c r="DM91" s="948"/>
      <c r="DN91" s="948"/>
      <c r="DO91" s="948"/>
      <c r="DP91" s="949"/>
      <c r="DQ91" s="947"/>
      <c r="DR91" s="948"/>
      <c r="DS91" s="948"/>
      <c r="DT91" s="948"/>
      <c r="DU91" s="949"/>
      <c r="DV91" s="944"/>
      <c r="DW91" s="945"/>
      <c r="DX91" s="945"/>
      <c r="DY91" s="945"/>
      <c r="DZ91" s="946"/>
      <c r="EA91" s="245"/>
    </row>
    <row r="92" spans="1:131" s="246" customFormat="1" ht="26.25" hidden="1" customHeight="1">
      <c r="A92" s="269"/>
      <c r="B92" s="270"/>
      <c r="C92" s="270"/>
      <c r="D92" s="270"/>
      <c r="E92" s="270"/>
      <c r="F92" s="270"/>
      <c r="G92" s="270"/>
      <c r="H92" s="270"/>
      <c r="I92" s="270"/>
      <c r="J92" s="270"/>
      <c r="K92" s="270"/>
      <c r="L92" s="270"/>
      <c r="M92" s="270"/>
      <c r="N92" s="270"/>
      <c r="O92" s="270"/>
      <c r="P92" s="270"/>
      <c r="Q92" s="271"/>
      <c r="R92" s="271"/>
      <c r="S92" s="271"/>
      <c r="T92" s="271"/>
      <c r="U92" s="271"/>
      <c r="V92" s="271"/>
      <c r="W92" s="271"/>
      <c r="X92" s="271"/>
      <c r="Y92" s="271"/>
      <c r="Z92" s="271"/>
      <c r="AA92" s="271"/>
      <c r="AB92" s="271"/>
      <c r="AC92" s="271"/>
      <c r="AD92" s="271"/>
      <c r="AE92" s="271"/>
      <c r="AF92" s="271"/>
      <c r="AG92" s="271"/>
      <c r="AH92" s="271"/>
      <c r="AI92" s="271"/>
      <c r="AJ92" s="271"/>
      <c r="AK92" s="271"/>
      <c r="AL92" s="271"/>
      <c r="AM92" s="271"/>
      <c r="AN92" s="271"/>
      <c r="AO92" s="271"/>
      <c r="AP92" s="271"/>
      <c r="AQ92" s="271"/>
      <c r="AR92" s="271"/>
      <c r="AS92" s="271"/>
      <c r="AT92" s="271"/>
      <c r="AU92" s="271"/>
      <c r="AV92" s="271"/>
      <c r="AW92" s="271"/>
      <c r="AX92" s="271"/>
      <c r="AY92" s="271"/>
      <c r="AZ92" s="272"/>
      <c r="BA92" s="272"/>
      <c r="BB92" s="272"/>
      <c r="BC92" s="272"/>
      <c r="BD92" s="272"/>
      <c r="BE92" s="264"/>
      <c r="BF92" s="264"/>
      <c r="BG92" s="264"/>
      <c r="BH92" s="264"/>
      <c r="BI92" s="264"/>
      <c r="BJ92" s="264"/>
      <c r="BK92" s="264"/>
      <c r="BL92" s="264"/>
      <c r="BM92" s="264"/>
      <c r="BN92" s="264"/>
      <c r="BO92" s="264"/>
      <c r="BP92" s="264"/>
      <c r="BQ92" s="261">
        <v>86</v>
      </c>
      <c r="BR92" s="266"/>
      <c r="BS92" s="950"/>
      <c r="BT92" s="951"/>
      <c r="BU92" s="951"/>
      <c r="BV92" s="951"/>
      <c r="BW92" s="951"/>
      <c r="BX92" s="951"/>
      <c r="BY92" s="951"/>
      <c r="BZ92" s="951"/>
      <c r="CA92" s="951"/>
      <c r="CB92" s="951"/>
      <c r="CC92" s="951"/>
      <c r="CD92" s="951"/>
      <c r="CE92" s="951"/>
      <c r="CF92" s="951"/>
      <c r="CG92" s="952"/>
      <c r="CH92" s="947"/>
      <c r="CI92" s="948"/>
      <c r="CJ92" s="948"/>
      <c r="CK92" s="948"/>
      <c r="CL92" s="949"/>
      <c r="CM92" s="947"/>
      <c r="CN92" s="948"/>
      <c r="CO92" s="948"/>
      <c r="CP92" s="948"/>
      <c r="CQ92" s="949"/>
      <c r="CR92" s="947"/>
      <c r="CS92" s="948"/>
      <c r="CT92" s="948"/>
      <c r="CU92" s="948"/>
      <c r="CV92" s="949"/>
      <c r="CW92" s="947"/>
      <c r="CX92" s="948"/>
      <c r="CY92" s="948"/>
      <c r="CZ92" s="948"/>
      <c r="DA92" s="949"/>
      <c r="DB92" s="947"/>
      <c r="DC92" s="948"/>
      <c r="DD92" s="948"/>
      <c r="DE92" s="948"/>
      <c r="DF92" s="949"/>
      <c r="DG92" s="947"/>
      <c r="DH92" s="948"/>
      <c r="DI92" s="948"/>
      <c r="DJ92" s="948"/>
      <c r="DK92" s="949"/>
      <c r="DL92" s="947"/>
      <c r="DM92" s="948"/>
      <c r="DN92" s="948"/>
      <c r="DO92" s="948"/>
      <c r="DP92" s="949"/>
      <c r="DQ92" s="947"/>
      <c r="DR92" s="948"/>
      <c r="DS92" s="948"/>
      <c r="DT92" s="948"/>
      <c r="DU92" s="949"/>
      <c r="DV92" s="944"/>
      <c r="DW92" s="945"/>
      <c r="DX92" s="945"/>
      <c r="DY92" s="945"/>
      <c r="DZ92" s="946"/>
      <c r="EA92" s="245"/>
    </row>
    <row r="93" spans="1:131" s="246" customFormat="1" ht="26.25" hidden="1" customHeight="1">
      <c r="A93" s="269"/>
      <c r="B93" s="270"/>
      <c r="C93" s="270"/>
      <c r="D93" s="270"/>
      <c r="E93" s="270"/>
      <c r="F93" s="270"/>
      <c r="G93" s="270"/>
      <c r="H93" s="270"/>
      <c r="I93" s="270"/>
      <c r="J93" s="270"/>
      <c r="K93" s="270"/>
      <c r="L93" s="270"/>
      <c r="M93" s="270"/>
      <c r="N93" s="270"/>
      <c r="O93" s="270"/>
      <c r="P93" s="270"/>
      <c r="Q93" s="271"/>
      <c r="R93" s="271"/>
      <c r="S93" s="271"/>
      <c r="T93" s="271"/>
      <c r="U93" s="271"/>
      <c r="V93" s="271"/>
      <c r="W93" s="271"/>
      <c r="X93" s="271"/>
      <c r="Y93" s="271"/>
      <c r="Z93" s="271"/>
      <c r="AA93" s="271"/>
      <c r="AB93" s="271"/>
      <c r="AC93" s="271"/>
      <c r="AD93" s="271"/>
      <c r="AE93" s="271"/>
      <c r="AF93" s="271"/>
      <c r="AG93" s="271"/>
      <c r="AH93" s="271"/>
      <c r="AI93" s="271"/>
      <c r="AJ93" s="271"/>
      <c r="AK93" s="271"/>
      <c r="AL93" s="271"/>
      <c r="AM93" s="271"/>
      <c r="AN93" s="271"/>
      <c r="AO93" s="271"/>
      <c r="AP93" s="271"/>
      <c r="AQ93" s="271"/>
      <c r="AR93" s="271"/>
      <c r="AS93" s="271"/>
      <c r="AT93" s="271"/>
      <c r="AU93" s="271"/>
      <c r="AV93" s="271"/>
      <c r="AW93" s="271"/>
      <c r="AX93" s="271"/>
      <c r="AY93" s="271"/>
      <c r="AZ93" s="272"/>
      <c r="BA93" s="272"/>
      <c r="BB93" s="272"/>
      <c r="BC93" s="272"/>
      <c r="BD93" s="272"/>
      <c r="BE93" s="264"/>
      <c r="BF93" s="264"/>
      <c r="BG93" s="264"/>
      <c r="BH93" s="264"/>
      <c r="BI93" s="264"/>
      <c r="BJ93" s="264"/>
      <c r="BK93" s="264"/>
      <c r="BL93" s="264"/>
      <c r="BM93" s="264"/>
      <c r="BN93" s="264"/>
      <c r="BO93" s="264"/>
      <c r="BP93" s="264"/>
      <c r="BQ93" s="261">
        <v>87</v>
      </c>
      <c r="BR93" s="266"/>
      <c r="BS93" s="950"/>
      <c r="BT93" s="951"/>
      <c r="BU93" s="951"/>
      <c r="BV93" s="951"/>
      <c r="BW93" s="951"/>
      <c r="BX93" s="951"/>
      <c r="BY93" s="951"/>
      <c r="BZ93" s="951"/>
      <c r="CA93" s="951"/>
      <c r="CB93" s="951"/>
      <c r="CC93" s="951"/>
      <c r="CD93" s="951"/>
      <c r="CE93" s="951"/>
      <c r="CF93" s="951"/>
      <c r="CG93" s="952"/>
      <c r="CH93" s="947"/>
      <c r="CI93" s="948"/>
      <c r="CJ93" s="948"/>
      <c r="CK93" s="948"/>
      <c r="CL93" s="949"/>
      <c r="CM93" s="947"/>
      <c r="CN93" s="948"/>
      <c r="CO93" s="948"/>
      <c r="CP93" s="948"/>
      <c r="CQ93" s="949"/>
      <c r="CR93" s="947"/>
      <c r="CS93" s="948"/>
      <c r="CT93" s="948"/>
      <c r="CU93" s="948"/>
      <c r="CV93" s="949"/>
      <c r="CW93" s="947"/>
      <c r="CX93" s="948"/>
      <c r="CY93" s="948"/>
      <c r="CZ93" s="948"/>
      <c r="DA93" s="949"/>
      <c r="DB93" s="947"/>
      <c r="DC93" s="948"/>
      <c r="DD93" s="948"/>
      <c r="DE93" s="948"/>
      <c r="DF93" s="949"/>
      <c r="DG93" s="947"/>
      <c r="DH93" s="948"/>
      <c r="DI93" s="948"/>
      <c r="DJ93" s="948"/>
      <c r="DK93" s="949"/>
      <c r="DL93" s="947"/>
      <c r="DM93" s="948"/>
      <c r="DN93" s="948"/>
      <c r="DO93" s="948"/>
      <c r="DP93" s="949"/>
      <c r="DQ93" s="947"/>
      <c r="DR93" s="948"/>
      <c r="DS93" s="948"/>
      <c r="DT93" s="948"/>
      <c r="DU93" s="949"/>
      <c r="DV93" s="944"/>
      <c r="DW93" s="945"/>
      <c r="DX93" s="945"/>
      <c r="DY93" s="945"/>
      <c r="DZ93" s="946"/>
      <c r="EA93" s="245"/>
    </row>
    <row r="94" spans="1:131" s="246" customFormat="1" ht="26.25" hidden="1" customHeight="1">
      <c r="A94" s="269"/>
      <c r="B94" s="270"/>
      <c r="C94" s="270"/>
      <c r="D94" s="270"/>
      <c r="E94" s="270"/>
      <c r="F94" s="270"/>
      <c r="G94" s="270"/>
      <c r="H94" s="270"/>
      <c r="I94" s="270"/>
      <c r="J94" s="270"/>
      <c r="K94" s="270"/>
      <c r="L94" s="270"/>
      <c r="M94" s="270"/>
      <c r="N94" s="270"/>
      <c r="O94" s="270"/>
      <c r="P94" s="270"/>
      <c r="Q94" s="271"/>
      <c r="R94" s="271"/>
      <c r="S94" s="271"/>
      <c r="T94" s="271"/>
      <c r="U94" s="271"/>
      <c r="V94" s="271"/>
      <c r="W94" s="271"/>
      <c r="X94" s="271"/>
      <c r="Y94" s="271"/>
      <c r="Z94" s="271"/>
      <c r="AA94" s="271"/>
      <c r="AB94" s="271"/>
      <c r="AC94" s="271"/>
      <c r="AD94" s="271"/>
      <c r="AE94" s="271"/>
      <c r="AF94" s="271"/>
      <c r="AG94" s="271"/>
      <c r="AH94" s="271"/>
      <c r="AI94" s="271"/>
      <c r="AJ94" s="271"/>
      <c r="AK94" s="271"/>
      <c r="AL94" s="271"/>
      <c r="AM94" s="271"/>
      <c r="AN94" s="271"/>
      <c r="AO94" s="271"/>
      <c r="AP94" s="271"/>
      <c r="AQ94" s="271"/>
      <c r="AR94" s="271"/>
      <c r="AS94" s="271"/>
      <c r="AT94" s="271"/>
      <c r="AU94" s="271"/>
      <c r="AV94" s="271"/>
      <c r="AW94" s="271"/>
      <c r="AX94" s="271"/>
      <c r="AY94" s="271"/>
      <c r="AZ94" s="272"/>
      <c r="BA94" s="272"/>
      <c r="BB94" s="272"/>
      <c r="BC94" s="272"/>
      <c r="BD94" s="272"/>
      <c r="BE94" s="264"/>
      <c r="BF94" s="264"/>
      <c r="BG94" s="264"/>
      <c r="BH94" s="264"/>
      <c r="BI94" s="264"/>
      <c r="BJ94" s="264"/>
      <c r="BK94" s="264"/>
      <c r="BL94" s="264"/>
      <c r="BM94" s="264"/>
      <c r="BN94" s="264"/>
      <c r="BO94" s="264"/>
      <c r="BP94" s="264"/>
      <c r="BQ94" s="261">
        <v>88</v>
      </c>
      <c r="BR94" s="266"/>
      <c r="BS94" s="950"/>
      <c r="BT94" s="951"/>
      <c r="BU94" s="951"/>
      <c r="BV94" s="951"/>
      <c r="BW94" s="951"/>
      <c r="BX94" s="951"/>
      <c r="BY94" s="951"/>
      <c r="BZ94" s="951"/>
      <c r="CA94" s="951"/>
      <c r="CB94" s="951"/>
      <c r="CC94" s="951"/>
      <c r="CD94" s="951"/>
      <c r="CE94" s="951"/>
      <c r="CF94" s="951"/>
      <c r="CG94" s="952"/>
      <c r="CH94" s="947"/>
      <c r="CI94" s="948"/>
      <c r="CJ94" s="948"/>
      <c r="CK94" s="948"/>
      <c r="CL94" s="949"/>
      <c r="CM94" s="947"/>
      <c r="CN94" s="948"/>
      <c r="CO94" s="948"/>
      <c r="CP94" s="948"/>
      <c r="CQ94" s="949"/>
      <c r="CR94" s="947"/>
      <c r="CS94" s="948"/>
      <c r="CT94" s="948"/>
      <c r="CU94" s="948"/>
      <c r="CV94" s="949"/>
      <c r="CW94" s="947"/>
      <c r="CX94" s="948"/>
      <c r="CY94" s="948"/>
      <c r="CZ94" s="948"/>
      <c r="DA94" s="949"/>
      <c r="DB94" s="947"/>
      <c r="DC94" s="948"/>
      <c r="DD94" s="948"/>
      <c r="DE94" s="948"/>
      <c r="DF94" s="949"/>
      <c r="DG94" s="947"/>
      <c r="DH94" s="948"/>
      <c r="DI94" s="948"/>
      <c r="DJ94" s="948"/>
      <c r="DK94" s="949"/>
      <c r="DL94" s="947"/>
      <c r="DM94" s="948"/>
      <c r="DN94" s="948"/>
      <c r="DO94" s="948"/>
      <c r="DP94" s="949"/>
      <c r="DQ94" s="947"/>
      <c r="DR94" s="948"/>
      <c r="DS94" s="948"/>
      <c r="DT94" s="948"/>
      <c r="DU94" s="949"/>
      <c r="DV94" s="944"/>
      <c r="DW94" s="945"/>
      <c r="DX94" s="945"/>
      <c r="DY94" s="945"/>
      <c r="DZ94" s="946"/>
      <c r="EA94" s="245"/>
    </row>
    <row r="95" spans="1:131" s="246" customFormat="1" ht="26.25" hidden="1" customHeight="1">
      <c r="A95" s="269"/>
      <c r="B95" s="270"/>
      <c r="C95" s="270"/>
      <c r="D95" s="270"/>
      <c r="E95" s="270"/>
      <c r="F95" s="270"/>
      <c r="G95" s="270"/>
      <c r="H95" s="270"/>
      <c r="I95" s="270"/>
      <c r="J95" s="270"/>
      <c r="K95" s="270"/>
      <c r="L95" s="270"/>
      <c r="M95" s="270"/>
      <c r="N95" s="270"/>
      <c r="O95" s="270"/>
      <c r="P95" s="270"/>
      <c r="Q95" s="271"/>
      <c r="R95" s="271"/>
      <c r="S95" s="271"/>
      <c r="T95" s="271"/>
      <c r="U95" s="271"/>
      <c r="V95" s="271"/>
      <c r="W95" s="271"/>
      <c r="X95" s="271"/>
      <c r="Y95" s="271"/>
      <c r="Z95" s="271"/>
      <c r="AA95" s="271"/>
      <c r="AB95" s="271"/>
      <c r="AC95" s="271"/>
      <c r="AD95" s="271"/>
      <c r="AE95" s="271"/>
      <c r="AF95" s="271"/>
      <c r="AG95" s="271"/>
      <c r="AH95" s="271"/>
      <c r="AI95" s="271"/>
      <c r="AJ95" s="271"/>
      <c r="AK95" s="271"/>
      <c r="AL95" s="271"/>
      <c r="AM95" s="271"/>
      <c r="AN95" s="271"/>
      <c r="AO95" s="271"/>
      <c r="AP95" s="271"/>
      <c r="AQ95" s="271"/>
      <c r="AR95" s="271"/>
      <c r="AS95" s="271"/>
      <c r="AT95" s="271"/>
      <c r="AU95" s="271"/>
      <c r="AV95" s="271"/>
      <c r="AW95" s="271"/>
      <c r="AX95" s="271"/>
      <c r="AY95" s="271"/>
      <c r="AZ95" s="272"/>
      <c r="BA95" s="272"/>
      <c r="BB95" s="272"/>
      <c r="BC95" s="272"/>
      <c r="BD95" s="272"/>
      <c r="BE95" s="264"/>
      <c r="BF95" s="264"/>
      <c r="BG95" s="264"/>
      <c r="BH95" s="264"/>
      <c r="BI95" s="264"/>
      <c r="BJ95" s="264"/>
      <c r="BK95" s="264"/>
      <c r="BL95" s="264"/>
      <c r="BM95" s="264"/>
      <c r="BN95" s="264"/>
      <c r="BO95" s="264"/>
      <c r="BP95" s="264"/>
      <c r="BQ95" s="261">
        <v>89</v>
      </c>
      <c r="BR95" s="266"/>
      <c r="BS95" s="950"/>
      <c r="BT95" s="951"/>
      <c r="BU95" s="951"/>
      <c r="BV95" s="951"/>
      <c r="BW95" s="951"/>
      <c r="BX95" s="951"/>
      <c r="BY95" s="951"/>
      <c r="BZ95" s="951"/>
      <c r="CA95" s="951"/>
      <c r="CB95" s="951"/>
      <c r="CC95" s="951"/>
      <c r="CD95" s="951"/>
      <c r="CE95" s="951"/>
      <c r="CF95" s="951"/>
      <c r="CG95" s="952"/>
      <c r="CH95" s="947"/>
      <c r="CI95" s="948"/>
      <c r="CJ95" s="948"/>
      <c r="CK95" s="948"/>
      <c r="CL95" s="949"/>
      <c r="CM95" s="947"/>
      <c r="CN95" s="948"/>
      <c r="CO95" s="948"/>
      <c r="CP95" s="948"/>
      <c r="CQ95" s="949"/>
      <c r="CR95" s="947"/>
      <c r="CS95" s="948"/>
      <c r="CT95" s="948"/>
      <c r="CU95" s="948"/>
      <c r="CV95" s="949"/>
      <c r="CW95" s="947"/>
      <c r="CX95" s="948"/>
      <c r="CY95" s="948"/>
      <c r="CZ95" s="948"/>
      <c r="DA95" s="949"/>
      <c r="DB95" s="947"/>
      <c r="DC95" s="948"/>
      <c r="DD95" s="948"/>
      <c r="DE95" s="948"/>
      <c r="DF95" s="949"/>
      <c r="DG95" s="947"/>
      <c r="DH95" s="948"/>
      <c r="DI95" s="948"/>
      <c r="DJ95" s="948"/>
      <c r="DK95" s="949"/>
      <c r="DL95" s="947"/>
      <c r="DM95" s="948"/>
      <c r="DN95" s="948"/>
      <c r="DO95" s="948"/>
      <c r="DP95" s="949"/>
      <c r="DQ95" s="947"/>
      <c r="DR95" s="948"/>
      <c r="DS95" s="948"/>
      <c r="DT95" s="948"/>
      <c r="DU95" s="949"/>
      <c r="DV95" s="944"/>
      <c r="DW95" s="945"/>
      <c r="DX95" s="945"/>
      <c r="DY95" s="945"/>
      <c r="DZ95" s="946"/>
      <c r="EA95" s="245"/>
    </row>
    <row r="96" spans="1:131" s="246" customFormat="1" ht="26.25" hidden="1" customHeight="1">
      <c r="A96" s="269"/>
      <c r="B96" s="270"/>
      <c r="C96" s="270"/>
      <c r="D96" s="270"/>
      <c r="E96" s="270"/>
      <c r="F96" s="270"/>
      <c r="G96" s="270"/>
      <c r="H96" s="270"/>
      <c r="I96" s="270"/>
      <c r="J96" s="270"/>
      <c r="K96" s="270"/>
      <c r="L96" s="270"/>
      <c r="M96" s="270"/>
      <c r="N96" s="270"/>
      <c r="O96" s="270"/>
      <c r="P96" s="270"/>
      <c r="Q96" s="271"/>
      <c r="R96" s="271"/>
      <c r="S96" s="271"/>
      <c r="T96" s="271"/>
      <c r="U96" s="271"/>
      <c r="V96" s="271"/>
      <c r="W96" s="271"/>
      <c r="X96" s="271"/>
      <c r="Y96" s="271"/>
      <c r="Z96" s="271"/>
      <c r="AA96" s="271"/>
      <c r="AB96" s="271"/>
      <c r="AC96" s="271"/>
      <c r="AD96" s="271"/>
      <c r="AE96" s="271"/>
      <c r="AF96" s="271"/>
      <c r="AG96" s="271"/>
      <c r="AH96" s="271"/>
      <c r="AI96" s="271"/>
      <c r="AJ96" s="271"/>
      <c r="AK96" s="271"/>
      <c r="AL96" s="271"/>
      <c r="AM96" s="271"/>
      <c r="AN96" s="271"/>
      <c r="AO96" s="271"/>
      <c r="AP96" s="271"/>
      <c r="AQ96" s="271"/>
      <c r="AR96" s="271"/>
      <c r="AS96" s="271"/>
      <c r="AT96" s="271"/>
      <c r="AU96" s="271"/>
      <c r="AV96" s="271"/>
      <c r="AW96" s="271"/>
      <c r="AX96" s="271"/>
      <c r="AY96" s="271"/>
      <c r="AZ96" s="272"/>
      <c r="BA96" s="272"/>
      <c r="BB96" s="272"/>
      <c r="BC96" s="272"/>
      <c r="BD96" s="272"/>
      <c r="BE96" s="264"/>
      <c r="BF96" s="264"/>
      <c r="BG96" s="264"/>
      <c r="BH96" s="264"/>
      <c r="BI96" s="264"/>
      <c r="BJ96" s="264"/>
      <c r="BK96" s="264"/>
      <c r="BL96" s="264"/>
      <c r="BM96" s="264"/>
      <c r="BN96" s="264"/>
      <c r="BO96" s="264"/>
      <c r="BP96" s="264"/>
      <c r="BQ96" s="261">
        <v>90</v>
      </c>
      <c r="BR96" s="266"/>
      <c r="BS96" s="950"/>
      <c r="BT96" s="951"/>
      <c r="BU96" s="951"/>
      <c r="BV96" s="951"/>
      <c r="BW96" s="951"/>
      <c r="BX96" s="951"/>
      <c r="BY96" s="951"/>
      <c r="BZ96" s="951"/>
      <c r="CA96" s="951"/>
      <c r="CB96" s="951"/>
      <c r="CC96" s="951"/>
      <c r="CD96" s="951"/>
      <c r="CE96" s="951"/>
      <c r="CF96" s="951"/>
      <c r="CG96" s="952"/>
      <c r="CH96" s="947"/>
      <c r="CI96" s="948"/>
      <c r="CJ96" s="948"/>
      <c r="CK96" s="948"/>
      <c r="CL96" s="949"/>
      <c r="CM96" s="947"/>
      <c r="CN96" s="948"/>
      <c r="CO96" s="948"/>
      <c r="CP96" s="948"/>
      <c r="CQ96" s="949"/>
      <c r="CR96" s="947"/>
      <c r="CS96" s="948"/>
      <c r="CT96" s="948"/>
      <c r="CU96" s="948"/>
      <c r="CV96" s="949"/>
      <c r="CW96" s="947"/>
      <c r="CX96" s="948"/>
      <c r="CY96" s="948"/>
      <c r="CZ96" s="948"/>
      <c r="DA96" s="949"/>
      <c r="DB96" s="947"/>
      <c r="DC96" s="948"/>
      <c r="DD96" s="948"/>
      <c r="DE96" s="948"/>
      <c r="DF96" s="949"/>
      <c r="DG96" s="947"/>
      <c r="DH96" s="948"/>
      <c r="DI96" s="948"/>
      <c r="DJ96" s="948"/>
      <c r="DK96" s="949"/>
      <c r="DL96" s="947"/>
      <c r="DM96" s="948"/>
      <c r="DN96" s="948"/>
      <c r="DO96" s="948"/>
      <c r="DP96" s="949"/>
      <c r="DQ96" s="947"/>
      <c r="DR96" s="948"/>
      <c r="DS96" s="948"/>
      <c r="DT96" s="948"/>
      <c r="DU96" s="949"/>
      <c r="DV96" s="944"/>
      <c r="DW96" s="945"/>
      <c r="DX96" s="945"/>
      <c r="DY96" s="945"/>
      <c r="DZ96" s="946"/>
      <c r="EA96" s="245"/>
    </row>
    <row r="97" spans="1:131" s="246" customFormat="1" ht="26.25" hidden="1" customHeight="1">
      <c r="A97" s="269"/>
      <c r="B97" s="270"/>
      <c r="C97" s="270"/>
      <c r="D97" s="270"/>
      <c r="E97" s="270"/>
      <c r="F97" s="270"/>
      <c r="G97" s="270"/>
      <c r="H97" s="270"/>
      <c r="I97" s="270"/>
      <c r="J97" s="270"/>
      <c r="K97" s="270"/>
      <c r="L97" s="270"/>
      <c r="M97" s="270"/>
      <c r="N97" s="270"/>
      <c r="O97" s="270"/>
      <c r="P97" s="270"/>
      <c r="Q97" s="271"/>
      <c r="R97" s="271"/>
      <c r="S97" s="271"/>
      <c r="T97" s="271"/>
      <c r="U97" s="271"/>
      <c r="V97" s="271"/>
      <c r="W97" s="271"/>
      <c r="X97" s="271"/>
      <c r="Y97" s="271"/>
      <c r="Z97" s="271"/>
      <c r="AA97" s="271"/>
      <c r="AB97" s="271"/>
      <c r="AC97" s="271"/>
      <c r="AD97" s="271"/>
      <c r="AE97" s="271"/>
      <c r="AF97" s="271"/>
      <c r="AG97" s="271"/>
      <c r="AH97" s="271"/>
      <c r="AI97" s="271"/>
      <c r="AJ97" s="271"/>
      <c r="AK97" s="271"/>
      <c r="AL97" s="271"/>
      <c r="AM97" s="271"/>
      <c r="AN97" s="271"/>
      <c r="AO97" s="271"/>
      <c r="AP97" s="271"/>
      <c r="AQ97" s="271"/>
      <c r="AR97" s="271"/>
      <c r="AS97" s="271"/>
      <c r="AT97" s="271"/>
      <c r="AU97" s="271"/>
      <c r="AV97" s="271"/>
      <c r="AW97" s="271"/>
      <c r="AX97" s="271"/>
      <c r="AY97" s="271"/>
      <c r="AZ97" s="272"/>
      <c r="BA97" s="272"/>
      <c r="BB97" s="272"/>
      <c r="BC97" s="272"/>
      <c r="BD97" s="272"/>
      <c r="BE97" s="264"/>
      <c r="BF97" s="264"/>
      <c r="BG97" s="264"/>
      <c r="BH97" s="264"/>
      <c r="BI97" s="264"/>
      <c r="BJ97" s="264"/>
      <c r="BK97" s="264"/>
      <c r="BL97" s="264"/>
      <c r="BM97" s="264"/>
      <c r="BN97" s="264"/>
      <c r="BO97" s="264"/>
      <c r="BP97" s="264"/>
      <c r="BQ97" s="261">
        <v>91</v>
      </c>
      <c r="BR97" s="266"/>
      <c r="BS97" s="950"/>
      <c r="BT97" s="951"/>
      <c r="BU97" s="951"/>
      <c r="BV97" s="951"/>
      <c r="BW97" s="951"/>
      <c r="BX97" s="951"/>
      <c r="BY97" s="951"/>
      <c r="BZ97" s="951"/>
      <c r="CA97" s="951"/>
      <c r="CB97" s="951"/>
      <c r="CC97" s="951"/>
      <c r="CD97" s="951"/>
      <c r="CE97" s="951"/>
      <c r="CF97" s="951"/>
      <c r="CG97" s="952"/>
      <c r="CH97" s="947"/>
      <c r="CI97" s="948"/>
      <c r="CJ97" s="948"/>
      <c r="CK97" s="948"/>
      <c r="CL97" s="949"/>
      <c r="CM97" s="947"/>
      <c r="CN97" s="948"/>
      <c r="CO97" s="948"/>
      <c r="CP97" s="948"/>
      <c r="CQ97" s="949"/>
      <c r="CR97" s="947"/>
      <c r="CS97" s="948"/>
      <c r="CT97" s="948"/>
      <c r="CU97" s="948"/>
      <c r="CV97" s="949"/>
      <c r="CW97" s="947"/>
      <c r="CX97" s="948"/>
      <c r="CY97" s="948"/>
      <c r="CZ97" s="948"/>
      <c r="DA97" s="949"/>
      <c r="DB97" s="947"/>
      <c r="DC97" s="948"/>
      <c r="DD97" s="948"/>
      <c r="DE97" s="948"/>
      <c r="DF97" s="949"/>
      <c r="DG97" s="947"/>
      <c r="DH97" s="948"/>
      <c r="DI97" s="948"/>
      <c r="DJ97" s="948"/>
      <c r="DK97" s="949"/>
      <c r="DL97" s="947"/>
      <c r="DM97" s="948"/>
      <c r="DN97" s="948"/>
      <c r="DO97" s="948"/>
      <c r="DP97" s="949"/>
      <c r="DQ97" s="947"/>
      <c r="DR97" s="948"/>
      <c r="DS97" s="948"/>
      <c r="DT97" s="948"/>
      <c r="DU97" s="949"/>
      <c r="DV97" s="944"/>
      <c r="DW97" s="945"/>
      <c r="DX97" s="945"/>
      <c r="DY97" s="945"/>
      <c r="DZ97" s="946"/>
      <c r="EA97" s="245"/>
    </row>
    <row r="98" spans="1:131" s="246" customFormat="1" ht="26.25" hidden="1" customHeight="1">
      <c r="A98" s="269"/>
      <c r="B98" s="270"/>
      <c r="C98" s="270"/>
      <c r="D98" s="270"/>
      <c r="E98" s="270"/>
      <c r="F98" s="270"/>
      <c r="G98" s="270"/>
      <c r="H98" s="270"/>
      <c r="I98" s="270"/>
      <c r="J98" s="270"/>
      <c r="K98" s="270"/>
      <c r="L98" s="270"/>
      <c r="M98" s="270"/>
      <c r="N98" s="270"/>
      <c r="O98" s="270"/>
      <c r="P98" s="270"/>
      <c r="Q98" s="271"/>
      <c r="R98" s="271"/>
      <c r="S98" s="271"/>
      <c r="T98" s="271"/>
      <c r="U98" s="271"/>
      <c r="V98" s="271"/>
      <c r="W98" s="271"/>
      <c r="X98" s="271"/>
      <c r="Y98" s="271"/>
      <c r="Z98" s="271"/>
      <c r="AA98" s="271"/>
      <c r="AB98" s="271"/>
      <c r="AC98" s="271"/>
      <c r="AD98" s="271"/>
      <c r="AE98" s="271"/>
      <c r="AF98" s="271"/>
      <c r="AG98" s="271"/>
      <c r="AH98" s="271"/>
      <c r="AI98" s="271"/>
      <c r="AJ98" s="271"/>
      <c r="AK98" s="271"/>
      <c r="AL98" s="271"/>
      <c r="AM98" s="271"/>
      <c r="AN98" s="271"/>
      <c r="AO98" s="271"/>
      <c r="AP98" s="271"/>
      <c r="AQ98" s="271"/>
      <c r="AR98" s="271"/>
      <c r="AS98" s="271"/>
      <c r="AT98" s="271"/>
      <c r="AU98" s="271"/>
      <c r="AV98" s="271"/>
      <c r="AW98" s="271"/>
      <c r="AX98" s="271"/>
      <c r="AY98" s="271"/>
      <c r="AZ98" s="272"/>
      <c r="BA98" s="272"/>
      <c r="BB98" s="272"/>
      <c r="BC98" s="272"/>
      <c r="BD98" s="272"/>
      <c r="BE98" s="264"/>
      <c r="BF98" s="264"/>
      <c r="BG98" s="264"/>
      <c r="BH98" s="264"/>
      <c r="BI98" s="264"/>
      <c r="BJ98" s="264"/>
      <c r="BK98" s="264"/>
      <c r="BL98" s="264"/>
      <c r="BM98" s="264"/>
      <c r="BN98" s="264"/>
      <c r="BO98" s="264"/>
      <c r="BP98" s="264"/>
      <c r="BQ98" s="261">
        <v>92</v>
      </c>
      <c r="BR98" s="266"/>
      <c r="BS98" s="950"/>
      <c r="BT98" s="951"/>
      <c r="BU98" s="951"/>
      <c r="BV98" s="951"/>
      <c r="BW98" s="951"/>
      <c r="BX98" s="951"/>
      <c r="BY98" s="951"/>
      <c r="BZ98" s="951"/>
      <c r="CA98" s="951"/>
      <c r="CB98" s="951"/>
      <c r="CC98" s="951"/>
      <c r="CD98" s="951"/>
      <c r="CE98" s="951"/>
      <c r="CF98" s="951"/>
      <c r="CG98" s="952"/>
      <c r="CH98" s="947"/>
      <c r="CI98" s="948"/>
      <c r="CJ98" s="948"/>
      <c r="CK98" s="948"/>
      <c r="CL98" s="949"/>
      <c r="CM98" s="947"/>
      <c r="CN98" s="948"/>
      <c r="CO98" s="948"/>
      <c r="CP98" s="948"/>
      <c r="CQ98" s="949"/>
      <c r="CR98" s="947"/>
      <c r="CS98" s="948"/>
      <c r="CT98" s="948"/>
      <c r="CU98" s="948"/>
      <c r="CV98" s="949"/>
      <c r="CW98" s="947"/>
      <c r="CX98" s="948"/>
      <c r="CY98" s="948"/>
      <c r="CZ98" s="948"/>
      <c r="DA98" s="949"/>
      <c r="DB98" s="947"/>
      <c r="DC98" s="948"/>
      <c r="DD98" s="948"/>
      <c r="DE98" s="948"/>
      <c r="DF98" s="949"/>
      <c r="DG98" s="947"/>
      <c r="DH98" s="948"/>
      <c r="DI98" s="948"/>
      <c r="DJ98" s="948"/>
      <c r="DK98" s="949"/>
      <c r="DL98" s="947"/>
      <c r="DM98" s="948"/>
      <c r="DN98" s="948"/>
      <c r="DO98" s="948"/>
      <c r="DP98" s="949"/>
      <c r="DQ98" s="947"/>
      <c r="DR98" s="948"/>
      <c r="DS98" s="948"/>
      <c r="DT98" s="948"/>
      <c r="DU98" s="949"/>
      <c r="DV98" s="944"/>
      <c r="DW98" s="945"/>
      <c r="DX98" s="945"/>
      <c r="DY98" s="945"/>
      <c r="DZ98" s="946"/>
      <c r="EA98" s="245"/>
    </row>
    <row r="99" spans="1:131" s="246" customFormat="1" ht="26.25" hidden="1" customHeight="1">
      <c r="A99" s="269"/>
      <c r="B99" s="270"/>
      <c r="C99" s="270"/>
      <c r="D99" s="270"/>
      <c r="E99" s="270"/>
      <c r="F99" s="270"/>
      <c r="G99" s="270"/>
      <c r="H99" s="270"/>
      <c r="I99" s="270"/>
      <c r="J99" s="270"/>
      <c r="K99" s="270"/>
      <c r="L99" s="270"/>
      <c r="M99" s="270"/>
      <c r="N99" s="270"/>
      <c r="O99" s="270"/>
      <c r="P99" s="270"/>
      <c r="Q99" s="271"/>
      <c r="R99" s="271"/>
      <c r="S99" s="271"/>
      <c r="T99" s="271"/>
      <c r="U99" s="271"/>
      <c r="V99" s="271"/>
      <c r="W99" s="271"/>
      <c r="X99" s="271"/>
      <c r="Y99" s="271"/>
      <c r="Z99" s="271"/>
      <c r="AA99" s="271"/>
      <c r="AB99" s="271"/>
      <c r="AC99" s="271"/>
      <c r="AD99" s="271"/>
      <c r="AE99" s="271"/>
      <c r="AF99" s="271"/>
      <c r="AG99" s="271"/>
      <c r="AH99" s="271"/>
      <c r="AI99" s="271"/>
      <c r="AJ99" s="271"/>
      <c r="AK99" s="271"/>
      <c r="AL99" s="271"/>
      <c r="AM99" s="271"/>
      <c r="AN99" s="271"/>
      <c r="AO99" s="271"/>
      <c r="AP99" s="271"/>
      <c r="AQ99" s="271"/>
      <c r="AR99" s="271"/>
      <c r="AS99" s="271"/>
      <c r="AT99" s="271"/>
      <c r="AU99" s="271"/>
      <c r="AV99" s="271"/>
      <c r="AW99" s="271"/>
      <c r="AX99" s="271"/>
      <c r="AY99" s="271"/>
      <c r="AZ99" s="272"/>
      <c r="BA99" s="272"/>
      <c r="BB99" s="272"/>
      <c r="BC99" s="272"/>
      <c r="BD99" s="272"/>
      <c r="BE99" s="264"/>
      <c r="BF99" s="264"/>
      <c r="BG99" s="264"/>
      <c r="BH99" s="264"/>
      <c r="BI99" s="264"/>
      <c r="BJ99" s="264"/>
      <c r="BK99" s="264"/>
      <c r="BL99" s="264"/>
      <c r="BM99" s="264"/>
      <c r="BN99" s="264"/>
      <c r="BO99" s="264"/>
      <c r="BP99" s="264"/>
      <c r="BQ99" s="261">
        <v>93</v>
      </c>
      <c r="BR99" s="266"/>
      <c r="BS99" s="950"/>
      <c r="BT99" s="951"/>
      <c r="BU99" s="951"/>
      <c r="BV99" s="951"/>
      <c r="BW99" s="951"/>
      <c r="BX99" s="951"/>
      <c r="BY99" s="951"/>
      <c r="BZ99" s="951"/>
      <c r="CA99" s="951"/>
      <c r="CB99" s="951"/>
      <c r="CC99" s="951"/>
      <c r="CD99" s="951"/>
      <c r="CE99" s="951"/>
      <c r="CF99" s="951"/>
      <c r="CG99" s="952"/>
      <c r="CH99" s="947"/>
      <c r="CI99" s="948"/>
      <c r="CJ99" s="948"/>
      <c r="CK99" s="948"/>
      <c r="CL99" s="949"/>
      <c r="CM99" s="947"/>
      <c r="CN99" s="948"/>
      <c r="CO99" s="948"/>
      <c r="CP99" s="948"/>
      <c r="CQ99" s="949"/>
      <c r="CR99" s="947"/>
      <c r="CS99" s="948"/>
      <c r="CT99" s="948"/>
      <c r="CU99" s="948"/>
      <c r="CV99" s="949"/>
      <c r="CW99" s="947"/>
      <c r="CX99" s="948"/>
      <c r="CY99" s="948"/>
      <c r="CZ99" s="948"/>
      <c r="DA99" s="949"/>
      <c r="DB99" s="947"/>
      <c r="DC99" s="948"/>
      <c r="DD99" s="948"/>
      <c r="DE99" s="948"/>
      <c r="DF99" s="949"/>
      <c r="DG99" s="947"/>
      <c r="DH99" s="948"/>
      <c r="DI99" s="948"/>
      <c r="DJ99" s="948"/>
      <c r="DK99" s="949"/>
      <c r="DL99" s="947"/>
      <c r="DM99" s="948"/>
      <c r="DN99" s="948"/>
      <c r="DO99" s="948"/>
      <c r="DP99" s="949"/>
      <c r="DQ99" s="947"/>
      <c r="DR99" s="948"/>
      <c r="DS99" s="948"/>
      <c r="DT99" s="948"/>
      <c r="DU99" s="949"/>
      <c r="DV99" s="944"/>
      <c r="DW99" s="945"/>
      <c r="DX99" s="945"/>
      <c r="DY99" s="945"/>
      <c r="DZ99" s="946"/>
      <c r="EA99" s="245"/>
    </row>
    <row r="100" spans="1:131" s="246" customFormat="1" ht="26.25" hidden="1" customHeight="1">
      <c r="A100" s="269"/>
      <c r="B100" s="270"/>
      <c r="C100" s="270"/>
      <c r="D100" s="270"/>
      <c r="E100" s="270"/>
      <c r="F100" s="270"/>
      <c r="G100" s="270"/>
      <c r="H100" s="270"/>
      <c r="I100" s="270"/>
      <c r="J100" s="270"/>
      <c r="K100" s="270"/>
      <c r="L100" s="270"/>
      <c r="M100" s="270"/>
      <c r="N100" s="270"/>
      <c r="O100" s="270"/>
      <c r="P100" s="270"/>
      <c r="Q100" s="271"/>
      <c r="R100" s="271"/>
      <c r="S100" s="271"/>
      <c r="T100" s="271"/>
      <c r="U100" s="271"/>
      <c r="V100" s="271"/>
      <c r="W100" s="271"/>
      <c r="X100" s="271"/>
      <c r="Y100" s="271"/>
      <c r="Z100" s="271"/>
      <c r="AA100" s="271"/>
      <c r="AB100" s="271"/>
      <c r="AC100" s="271"/>
      <c r="AD100" s="271"/>
      <c r="AE100" s="271"/>
      <c r="AF100" s="271"/>
      <c r="AG100" s="271"/>
      <c r="AH100" s="271"/>
      <c r="AI100" s="271"/>
      <c r="AJ100" s="271"/>
      <c r="AK100" s="271"/>
      <c r="AL100" s="271"/>
      <c r="AM100" s="271"/>
      <c r="AN100" s="271"/>
      <c r="AO100" s="271"/>
      <c r="AP100" s="271"/>
      <c r="AQ100" s="271"/>
      <c r="AR100" s="271"/>
      <c r="AS100" s="271"/>
      <c r="AT100" s="271"/>
      <c r="AU100" s="271"/>
      <c r="AV100" s="271"/>
      <c r="AW100" s="271"/>
      <c r="AX100" s="271"/>
      <c r="AY100" s="271"/>
      <c r="AZ100" s="272"/>
      <c r="BA100" s="272"/>
      <c r="BB100" s="272"/>
      <c r="BC100" s="272"/>
      <c r="BD100" s="272"/>
      <c r="BE100" s="264"/>
      <c r="BF100" s="264"/>
      <c r="BG100" s="264"/>
      <c r="BH100" s="264"/>
      <c r="BI100" s="264"/>
      <c r="BJ100" s="264"/>
      <c r="BK100" s="264"/>
      <c r="BL100" s="264"/>
      <c r="BM100" s="264"/>
      <c r="BN100" s="264"/>
      <c r="BO100" s="264"/>
      <c r="BP100" s="264"/>
      <c r="BQ100" s="261">
        <v>94</v>
      </c>
      <c r="BR100" s="266"/>
      <c r="BS100" s="950"/>
      <c r="BT100" s="951"/>
      <c r="BU100" s="951"/>
      <c r="BV100" s="951"/>
      <c r="BW100" s="951"/>
      <c r="BX100" s="951"/>
      <c r="BY100" s="951"/>
      <c r="BZ100" s="951"/>
      <c r="CA100" s="951"/>
      <c r="CB100" s="951"/>
      <c r="CC100" s="951"/>
      <c r="CD100" s="951"/>
      <c r="CE100" s="951"/>
      <c r="CF100" s="951"/>
      <c r="CG100" s="952"/>
      <c r="CH100" s="947"/>
      <c r="CI100" s="948"/>
      <c r="CJ100" s="948"/>
      <c r="CK100" s="948"/>
      <c r="CL100" s="949"/>
      <c r="CM100" s="947"/>
      <c r="CN100" s="948"/>
      <c r="CO100" s="948"/>
      <c r="CP100" s="948"/>
      <c r="CQ100" s="949"/>
      <c r="CR100" s="947"/>
      <c r="CS100" s="948"/>
      <c r="CT100" s="948"/>
      <c r="CU100" s="948"/>
      <c r="CV100" s="949"/>
      <c r="CW100" s="947"/>
      <c r="CX100" s="948"/>
      <c r="CY100" s="948"/>
      <c r="CZ100" s="948"/>
      <c r="DA100" s="949"/>
      <c r="DB100" s="947"/>
      <c r="DC100" s="948"/>
      <c r="DD100" s="948"/>
      <c r="DE100" s="948"/>
      <c r="DF100" s="949"/>
      <c r="DG100" s="947"/>
      <c r="DH100" s="948"/>
      <c r="DI100" s="948"/>
      <c r="DJ100" s="948"/>
      <c r="DK100" s="949"/>
      <c r="DL100" s="947"/>
      <c r="DM100" s="948"/>
      <c r="DN100" s="948"/>
      <c r="DO100" s="948"/>
      <c r="DP100" s="949"/>
      <c r="DQ100" s="947"/>
      <c r="DR100" s="948"/>
      <c r="DS100" s="948"/>
      <c r="DT100" s="948"/>
      <c r="DU100" s="949"/>
      <c r="DV100" s="944"/>
      <c r="DW100" s="945"/>
      <c r="DX100" s="945"/>
      <c r="DY100" s="945"/>
      <c r="DZ100" s="946"/>
      <c r="EA100" s="245"/>
    </row>
    <row r="101" spans="1:131" s="246" customFormat="1" ht="26.25" hidden="1" customHeight="1">
      <c r="A101" s="269"/>
      <c r="B101" s="270"/>
      <c r="C101" s="270"/>
      <c r="D101" s="270"/>
      <c r="E101" s="270"/>
      <c r="F101" s="270"/>
      <c r="G101" s="270"/>
      <c r="H101" s="270"/>
      <c r="I101" s="270"/>
      <c r="J101" s="270"/>
      <c r="K101" s="270"/>
      <c r="L101" s="270"/>
      <c r="M101" s="270"/>
      <c r="N101" s="270"/>
      <c r="O101" s="270"/>
      <c r="P101" s="270"/>
      <c r="Q101" s="271"/>
      <c r="R101" s="271"/>
      <c r="S101" s="271"/>
      <c r="T101" s="271"/>
      <c r="U101" s="271"/>
      <c r="V101" s="271"/>
      <c r="W101" s="271"/>
      <c r="X101" s="271"/>
      <c r="Y101" s="271"/>
      <c r="Z101" s="271"/>
      <c r="AA101" s="271"/>
      <c r="AB101" s="271"/>
      <c r="AC101" s="271"/>
      <c r="AD101" s="271"/>
      <c r="AE101" s="271"/>
      <c r="AF101" s="271"/>
      <c r="AG101" s="271"/>
      <c r="AH101" s="271"/>
      <c r="AI101" s="271"/>
      <c r="AJ101" s="271"/>
      <c r="AK101" s="271"/>
      <c r="AL101" s="271"/>
      <c r="AM101" s="271"/>
      <c r="AN101" s="271"/>
      <c r="AO101" s="271"/>
      <c r="AP101" s="271"/>
      <c r="AQ101" s="271"/>
      <c r="AR101" s="271"/>
      <c r="AS101" s="271"/>
      <c r="AT101" s="271"/>
      <c r="AU101" s="271"/>
      <c r="AV101" s="271"/>
      <c r="AW101" s="271"/>
      <c r="AX101" s="271"/>
      <c r="AY101" s="271"/>
      <c r="AZ101" s="272"/>
      <c r="BA101" s="272"/>
      <c r="BB101" s="272"/>
      <c r="BC101" s="272"/>
      <c r="BD101" s="272"/>
      <c r="BE101" s="264"/>
      <c r="BF101" s="264"/>
      <c r="BG101" s="264"/>
      <c r="BH101" s="264"/>
      <c r="BI101" s="264"/>
      <c r="BJ101" s="264"/>
      <c r="BK101" s="264"/>
      <c r="BL101" s="264"/>
      <c r="BM101" s="264"/>
      <c r="BN101" s="264"/>
      <c r="BO101" s="264"/>
      <c r="BP101" s="264"/>
      <c r="BQ101" s="261">
        <v>95</v>
      </c>
      <c r="BR101" s="266"/>
      <c r="BS101" s="950"/>
      <c r="BT101" s="951"/>
      <c r="BU101" s="951"/>
      <c r="BV101" s="951"/>
      <c r="BW101" s="951"/>
      <c r="BX101" s="951"/>
      <c r="BY101" s="951"/>
      <c r="BZ101" s="951"/>
      <c r="CA101" s="951"/>
      <c r="CB101" s="951"/>
      <c r="CC101" s="951"/>
      <c r="CD101" s="951"/>
      <c r="CE101" s="951"/>
      <c r="CF101" s="951"/>
      <c r="CG101" s="952"/>
      <c r="CH101" s="947"/>
      <c r="CI101" s="948"/>
      <c r="CJ101" s="948"/>
      <c r="CK101" s="948"/>
      <c r="CL101" s="949"/>
      <c r="CM101" s="947"/>
      <c r="CN101" s="948"/>
      <c r="CO101" s="948"/>
      <c r="CP101" s="948"/>
      <c r="CQ101" s="949"/>
      <c r="CR101" s="947"/>
      <c r="CS101" s="948"/>
      <c r="CT101" s="948"/>
      <c r="CU101" s="948"/>
      <c r="CV101" s="949"/>
      <c r="CW101" s="947"/>
      <c r="CX101" s="948"/>
      <c r="CY101" s="948"/>
      <c r="CZ101" s="948"/>
      <c r="DA101" s="949"/>
      <c r="DB101" s="947"/>
      <c r="DC101" s="948"/>
      <c r="DD101" s="948"/>
      <c r="DE101" s="948"/>
      <c r="DF101" s="949"/>
      <c r="DG101" s="947"/>
      <c r="DH101" s="948"/>
      <c r="DI101" s="948"/>
      <c r="DJ101" s="948"/>
      <c r="DK101" s="949"/>
      <c r="DL101" s="947"/>
      <c r="DM101" s="948"/>
      <c r="DN101" s="948"/>
      <c r="DO101" s="948"/>
      <c r="DP101" s="949"/>
      <c r="DQ101" s="947"/>
      <c r="DR101" s="948"/>
      <c r="DS101" s="948"/>
      <c r="DT101" s="948"/>
      <c r="DU101" s="949"/>
      <c r="DV101" s="944"/>
      <c r="DW101" s="945"/>
      <c r="DX101" s="945"/>
      <c r="DY101" s="945"/>
      <c r="DZ101" s="946"/>
      <c r="EA101" s="245"/>
    </row>
    <row r="102" spans="1:131" s="246" customFormat="1" ht="26.25" customHeight="1" thickBot="1">
      <c r="A102" s="269"/>
      <c r="B102" s="270"/>
      <c r="C102" s="270"/>
      <c r="D102" s="270"/>
      <c r="E102" s="270"/>
      <c r="F102" s="270"/>
      <c r="G102" s="270"/>
      <c r="H102" s="270"/>
      <c r="I102" s="270"/>
      <c r="J102" s="270"/>
      <c r="K102" s="270"/>
      <c r="L102" s="270"/>
      <c r="M102" s="270"/>
      <c r="N102" s="270"/>
      <c r="O102" s="270"/>
      <c r="P102" s="270"/>
      <c r="Q102" s="271"/>
      <c r="R102" s="271"/>
      <c r="S102" s="271"/>
      <c r="T102" s="271"/>
      <c r="U102" s="271"/>
      <c r="V102" s="271"/>
      <c r="W102" s="271"/>
      <c r="X102" s="271"/>
      <c r="Y102" s="271"/>
      <c r="Z102" s="271"/>
      <c r="AA102" s="271"/>
      <c r="AB102" s="271"/>
      <c r="AC102" s="271"/>
      <c r="AD102" s="271"/>
      <c r="AE102" s="271"/>
      <c r="AF102" s="271"/>
      <c r="AG102" s="271"/>
      <c r="AH102" s="271"/>
      <c r="AI102" s="271"/>
      <c r="AJ102" s="271"/>
      <c r="AK102" s="271"/>
      <c r="AL102" s="271"/>
      <c r="AM102" s="271"/>
      <c r="AN102" s="271"/>
      <c r="AO102" s="271"/>
      <c r="AP102" s="271"/>
      <c r="AQ102" s="271"/>
      <c r="AR102" s="271"/>
      <c r="AS102" s="271"/>
      <c r="AT102" s="271"/>
      <c r="AU102" s="271"/>
      <c r="AV102" s="271"/>
      <c r="AW102" s="271"/>
      <c r="AX102" s="271"/>
      <c r="AY102" s="271"/>
      <c r="AZ102" s="272"/>
      <c r="BA102" s="272"/>
      <c r="BB102" s="272"/>
      <c r="BC102" s="272"/>
      <c r="BD102" s="272"/>
      <c r="BE102" s="264"/>
      <c r="BF102" s="264"/>
      <c r="BG102" s="264"/>
      <c r="BH102" s="264"/>
      <c r="BI102" s="264"/>
      <c r="BJ102" s="264"/>
      <c r="BK102" s="264"/>
      <c r="BL102" s="264"/>
      <c r="BM102" s="264"/>
      <c r="BN102" s="264"/>
      <c r="BO102" s="264"/>
      <c r="BP102" s="264"/>
      <c r="BQ102" s="263" t="s">
        <v>393</v>
      </c>
      <c r="BR102" s="872" t="s">
        <v>432</v>
      </c>
      <c r="BS102" s="873"/>
      <c r="BT102" s="873"/>
      <c r="BU102" s="873"/>
      <c r="BV102" s="873"/>
      <c r="BW102" s="873"/>
      <c r="BX102" s="873"/>
      <c r="BY102" s="873"/>
      <c r="BZ102" s="873"/>
      <c r="CA102" s="873"/>
      <c r="CB102" s="873"/>
      <c r="CC102" s="873"/>
      <c r="CD102" s="873"/>
      <c r="CE102" s="873"/>
      <c r="CF102" s="873"/>
      <c r="CG102" s="874"/>
      <c r="CH102" s="979"/>
      <c r="CI102" s="980"/>
      <c r="CJ102" s="980"/>
      <c r="CK102" s="980"/>
      <c r="CL102" s="981"/>
      <c r="CM102" s="979"/>
      <c r="CN102" s="980"/>
      <c r="CO102" s="980"/>
      <c r="CP102" s="980"/>
      <c r="CQ102" s="981"/>
      <c r="CR102" s="982">
        <v>81</v>
      </c>
      <c r="CS102" s="937"/>
      <c r="CT102" s="937"/>
      <c r="CU102" s="937"/>
      <c r="CV102" s="983"/>
      <c r="CW102" s="982">
        <v>8</v>
      </c>
      <c r="CX102" s="937"/>
      <c r="CY102" s="937"/>
      <c r="CZ102" s="937"/>
      <c r="DA102" s="983"/>
      <c r="DB102" s="982" t="s">
        <v>622</v>
      </c>
      <c r="DC102" s="937"/>
      <c r="DD102" s="937"/>
      <c r="DE102" s="937"/>
      <c r="DF102" s="983"/>
      <c r="DG102" s="982" t="s">
        <v>622</v>
      </c>
      <c r="DH102" s="937"/>
      <c r="DI102" s="937"/>
      <c r="DJ102" s="937"/>
      <c r="DK102" s="983"/>
      <c r="DL102" s="982" t="s">
        <v>622</v>
      </c>
      <c r="DM102" s="937"/>
      <c r="DN102" s="937"/>
      <c r="DO102" s="937"/>
      <c r="DP102" s="983"/>
      <c r="DQ102" s="982" t="s">
        <v>622</v>
      </c>
      <c r="DR102" s="937"/>
      <c r="DS102" s="937"/>
      <c r="DT102" s="937"/>
      <c r="DU102" s="983"/>
      <c r="DV102" s="1006"/>
      <c r="DW102" s="977"/>
      <c r="DX102" s="977"/>
      <c r="DY102" s="977"/>
      <c r="DZ102" s="978"/>
      <c r="EA102" s="245"/>
    </row>
    <row r="103" spans="1:131" s="246" customFormat="1" ht="26.25" customHeight="1">
      <c r="A103" s="269"/>
      <c r="B103" s="270"/>
      <c r="C103" s="270"/>
      <c r="D103" s="270"/>
      <c r="E103" s="270"/>
      <c r="F103" s="270"/>
      <c r="G103" s="270"/>
      <c r="H103" s="270"/>
      <c r="I103" s="270"/>
      <c r="J103" s="270"/>
      <c r="K103" s="270"/>
      <c r="L103" s="270"/>
      <c r="M103" s="270"/>
      <c r="N103" s="270"/>
      <c r="O103" s="270"/>
      <c r="P103" s="270"/>
      <c r="Q103" s="271"/>
      <c r="R103" s="271"/>
      <c r="S103" s="271"/>
      <c r="T103" s="271"/>
      <c r="U103" s="271"/>
      <c r="V103" s="271"/>
      <c r="W103" s="271"/>
      <c r="X103" s="271"/>
      <c r="Y103" s="271"/>
      <c r="Z103" s="271"/>
      <c r="AA103" s="271"/>
      <c r="AB103" s="271"/>
      <c r="AC103" s="271"/>
      <c r="AD103" s="271"/>
      <c r="AE103" s="271"/>
      <c r="AF103" s="271"/>
      <c r="AG103" s="271"/>
      <c r="AH103" s="271"/>
      <c r="AI103" s="271"/>
      <c r="AJ103" s="271"/>
      <c r="AK103" s="271"/>
      <c r="AL103" s="271"/>
      <c r="AM103" s="271"/>
      <c r="AN103" s="271"/>
      <c r="AO103" s="271"/>
      <c r="AP103" s="271"/>
      <c r="AQ103" s="271"/>
      <c r="AR103" s="271"/>
      <c r="AS103" s="271"/>
      <c r="AT103" s="271"/>
      <c r="AU103" s="271"/>
      <c r="AV103" s="271"/>
      <c r="AW103" s="271"/>
      <c r="AX103" s="271"/>
      <c r="AY103" s="271"/>
      <c r="AZ103" s="272"/>
      <c r="BA103" s="272"/>
      <c r="BB103" s="272"/>
      <c r="BC103" s="272"/>
      <c r="BD103" s="272"/>
      <c r="BE103" s="264"/>
      <c r="BF103" s="264"/>
      <c r="BG103" s="264"/>
      <c r="BH103" s="264"/>
      <c r="BI103" s="264"/>
      <c r="BJ103" s="264"/>
      <c r="BK103" s="264"/>
      <c r="BL103" s="264"/>
      <c r="BM103" s="264"/>
      <c r="BN103" s="264"/>
      <c r="BO103" s="264"/>
      <c r="BP103" s="264"/>
      <c r="BQ103" s="1007" t="s">
        <v>433</v>
      </c>
      <c r="BR103" s="1007"/>
      <c r="BS103" s="1007"/>
      <c r="BT103" s="1007"/>
      <c r="BU103" s="1007"/>
      <c r="BV103" s="1007"/>
      <c r="BW103" s="1007"/>
      <c r="BX103" s="1007"/>
      <c r="BY103" s="1007"/>
      <c r="BZ103" s="1007"/>
      <c r="CA103" s="1007"/>
      <c r="CB103" s="1007"/>
      <c r="CC103" s="1007"/>
      <c r="CD103" s="1007"/>
      <c r="CE103" s="1007"/>
      <c r="CF103" s="1007"/>
      <c r="CG103" s="1007"/>
      <c r="CH103" s="1007"/>
      <c r="CI103" s="1007"/>
      <c r="CJ103" s="1007"/>
      <c r="CK103" s="1007"/>
      <c r="CL103" s="1007"/>
      <c r="CM103" s="1007"/>
      <c r="CN103" s="1007"/>
      <c r="CO103" s="1007"/>
      <c r="CP103" s="1007"/>
      <c r="CQ103" s="1007"/>
      <c r="CR103" s="1007"/>
      <c r="CS103" s="1007"/>
      <c r="CT103" s="1007"/>
      <c r="CU103" s="1007"/>
      <c r="CV103" s="1007"/>
      <c r="CW103" s="1007"/>
      <c r="CX103" s="1007"/>
      <c r="CY103" s="1007"/>
      <c r="CZ103" s="1007"/>
      <c r="DA103" s="1007"/>
      <c r="DB103" s="1007"/>
      <c r="DC103" s="1007"/>
      <c r="DD103" s="1007"/>
      <c r="DE103" s="1007"/>
      <c r="DF103" s="1007"/>
      <c r="DG103" s="1007"/>
      <c r="DH103" s="1007"/>
      <c r="DI103" s="1007"/>
      <c r="DJ103" s="1007"/>
      <c r="DK103" s="1007"/>
      <c r="DL103" s="1007"/>
      <c r="DM103" s="1007"/>
      <c r="DN103" s="1007"/>
      <c r="DO103" s="1007"/>
      <c r="DP103" s="1007"/>
      <c r="DQ103" s="1007"/>
      <c r="DR103" s="1007"/>
      <c r="DS103" s="1007"/>
      <c r="DT103" s="1007"/>
      <c r="DU103" s="1007"/>
      <c r="DV103" s="1007"/>
      <c r="DW103" s="1007"/>
      <c r="DX103" s="1007"/>
      <c r="DY103" s="1007"/>
      <c r="DZ103" s="1007"/>
      <c r="EA103" s="245"/>
    </row>
    <row r="104" spans="1:131" s="246" customFormat="1" ht="26.25" customHeight="1">
      <c r="A104" s="269"/>
      <c r="B104" s="270"/>
      <c r="C104" s="270"/>
      <c r="D104" s="270"/>
      <c r="E104" s="270"/>
      <c r="F104" s="270"/>
      <c r="G104" s="270"/>
      <c r="H104" s="270"/>
      <c r="I104" s="270"/>
      <c r="J104" s="270"/>
      <c r="K104" s="270"/>
      <c r="L104" s="270"/>
      <c r="M104" s="270"/>
      <c r="N104" s="270"/>
      <c r="O104" s="270"/>
      <c r="P104" s="270"/>
      <c r="Q104" s="271"/>
      <c r="R104" s="271"/>
      <c r="S104" s="271"/>
      <c r="T104" s="271"/>
      <c r="U104" s="271"/>
      <c r="V104" s="271"/>
      <c r="W104" s="271"/>
      <c r="X104" s="271"/>
      <c r="Y104" s="271"/>
      <c r="Z104" s="271"/>
      <c r="AA104" s="271"/>
      <c r="AB104" s="271"/>
      <c r="AC104" s="271"/>
      <c r="AD104" s="271"/>
      <c r="AE104" s="271"/>
      <c r="AF104" s="271"/>
      <c r="AG104" s="271"/>
      <c r="AH104" s="271"/>
      <c r="AI104" s="271"/>
      <c r="AJ104" s="271"/>
      <c r="AK104" s="271"/>
      <c r="AL104" s="271"/>
      <c r="AM104" s="271"/>
      <c r="AN104" s="271"/>
      <c r="AO104" s="271"/>
      <c r="AP104" s="271"/>
      <c r="AQ104" s="271"/>
      <c r="AR104" s="271"/>
      <c r="AS104" s="271"/>
      <c r="AT104" s="271"/>
      <c r="AU104" s="271"/>
      <c r="AV104" s="271"/>
      <c r="AW104" s="271"/>
      <c r="AX104" s="271"/>
      <c r="AY104" s="271"/>
      <c r="AZ104" s="272"/>
      <c r="BA104" s="272"/>
      <c r="BB104" s="272"/>
      <c r="BC104" s="272"/>
      <c r="BD104" s="272"/>
      <c r="BE104" s="264"/>
      <c r="BF104" s="264"/>
      <c r="BG104" s="264"/>
      <c r="BH104" s="264"/>
      <c r="BI104" s="264"/>
      <c r="BJ104" s="264"/>
      <c r="BK104" s="264"/>
      <c r="BL104" s="264"/>
      <c r="BM104" s="264"/>
      <c r="BN104" s="264"/>
      <c r="BO104" s="264"/>
      <c r="BP104" s="264"/>
      <c r="BQ104" s="1008" t="s">
        <v>434</v>
      </c>
      <c r="BR104" s="1008"/>
      <c r="BS104" s="1008"/>
      <c r="BT104" s="1008"/>
      <c r="BU104" s="1008"/>
      <c r="BV104" s="1008"/>
      <c r="BW104" s="1008"/>
      <c r="BX104" s="1008"/>
      <c r="BY104" s="1008"/>
      <c r="BZ104" s="1008"/>
      <c r="CA104" s="1008"/>
      <c r="CB104" s="1008"/>
      <c r="CC104" s="1008"/>
      <c r="CD104" s="1008"/>
      <c r="CE104" s="1008"/>
      <c r="CF104" s="1008"/>
      <c r="CG104" s="1008"/>
      <c r="CH104" s="1008"/>
      <c r="CI104" s="1008"/>
      <c r="CJ104" s="1008"/>
      <c r="CK104" s="1008"/>
      <c r="CL104" s="1008"/>
      <c r="CM104" s="1008"/>
      <c r="CN104" s="1008"/>
      <c r="CO104" s="1008"/>
      <c r="CP104" s="1008"/>
      <c r="CQ104" s="1008"/>
      <c r="CR104" s="1008"/>
      <c r="CS104" s="1008"/>
      <c r="CT104" s="1008"/>
      <c r="CU104" s="1008"/>
      <c r="CV104" s="1008"/>
      <c r="CW104" s="1008"/>
      <c r="CX104" s="1008"/>
      <c r="CY104" s="1008"/>
      <c r="CZ104" s="1008"/>
      <c r="DA104" s="1008"/>
      <c r="DB104" s="1008"/>
      <c r="DC104" s="1008"/>
      <c r="DD104" s="1008"/>
      <c r="DE104" s="1008"/>
      <c r="DF104" s="1008"/>
      <c r="DG104" s="1008"/>
      <c r="DH104" s="1008"/>
      <c r="DI104" s="1008"/>
      <c r="DJ104" s="1008"/>
      <c r="DK104" s="1008"/>
      <c r="DL104" s="1008"/>
      <c r="DM104" s="1008"/>
      <c r="DN104" s="1008"/>
      <c r="DO104" s="1008"/>
      <c r="DP104" s="1008"/>
      <c r="DQ104" s="1008"/>
      <c r="DR104" s="1008"/>
      <c r="DS104" s="1008"/>
      <c r="DT104" s="1008"/>
      <c r="DU104" s="1008"/>
      <c r="DV104" s="1008"/>
      <c r="DW104" s="1008"/>
      <c r="DX104" s="1008"/>
      <c r="DY104" s="1008"/>
      <c r="DZ104" s="1008"/>
      <c r="EA104" s="245"/>
    </row>
    <row r="105" spans="1:131" s="246" customFormat="1" ht="11.25" customHeight="1">
      <c r="A105" s="264"/>
      <c r="B105" s="264"/>
      <c r="C105" s="264"/>
      <c r="D105" s="264"/>
      <c r="E105" s="264"/>
      <c r="F105" s="264"/>
      <c r="G105" s="264"/>
      <c r="H105" s="264"/>
      <c r="I105" s="264"/>
      <c r="J105" s="264"/>
      <c r="K105" s="264"/>
      <c r="L105" s="264"/>
      <c r="M105" s="264"/>
      <c r="N105" s="264"/>
      <c r="O105" s="264"/>
      <c r="P105" s="264"/>
      <c r="Q105" s="264"/>
      <c r="R105" s="264"/>
      <c r="S105" s="264"/>
      <c r="T105" s="264"/>
      <c r="U105" s="264"/>
      <c r="V105" s="264"/>
      <c r="W105" s="264"/>
      <c r="X105" s="264"/>
      <c r="Y105" s="264"/>
      <c r="Z105" s="264"/>
      <c r="AA105" s="264"/>
      <c r="AB105" s="264"/>
      <c r="AC105" s="264"/>
      <c r="AD105" s="264"/>
      <c r="AE105" s="264"/>
      <c r="AF105" s="264"/>
      <c r="AG105" s="264"/>
      <c r="AH105" s="264"/>
      <c r="AI105" s="264"/>
      <c r="AJ105" s="264"/>
      <c r="AK105" s="264"/>
      <c r="AL105" s="264"/>
      <c r="AM105" s="264"/>
      <c r="AN105" s="264"/>
      <c r="AO105" s="264"/>
      <c r="AP105" s="264"/>
      <c r="AQ105" s="264"/>
      <c r="AR105" s="264"/>
      <c r="AS105" s="264"/>
      <c r="AT105" s="264"/>
      <c r="AU105" s="264"/>
      <c r="AV105" s="264"/>
      <c r="AW105" s="264"/>
      <c r="AX105" s="264"/>
      <c r="AY105" s="264"/>
      <c r="AZ105" s="264"/>
      <c r="BA105" s="264"/>
      <c r="BB105" s="264"/>
      <c r="BC105" s="264"/>
      <c r="BD105" s="264"/>
      <c r="BE105" s="264"/>
      <c r="BF105" s="264"/>
      <c r="BG105" s="264"/>
      <c r="BH105" s="264"/>
      <c r="BI105" s="264"/>
      <c r="BJ105" s="264"/>
      <c r="BK105" s="264"/>
      <c r="BL105" s="264"/>
      <c r="BM105" s="264"/>
      <c r="BN105" s="264"/>
      <c r="BO105" s="264"/>
      <c r="BP105" s="264"/>
      <c r="BQ105" s="267"/>
      <c r="BR105" s="267"/>
      <c r="BS105" s="267"/>
      <c r="BT105" s="267"/>
      <c r="BU105" s="267"/>
      <c r="BV105" s="267"/>
      <c r="BW105" s="267"/>
      <c r="BX105" s="267"/>
      <c r="BY105" s="267"/>
      <c r="BZ105" s="267"/>
      <c r="CA105" s="267"/>
      <c r="CB105" s="267"/>
      <c r="CC105" s="267"/>
      <c r="CD105" s="267"/>
      <c r="CE105" s="267"/>
      <c r="CF105" s="267"/>
      <c r="CG105" s="267"/>
      <c r="CH105" s="267"/>
      <c r="CI105" s="267"/>
      <c r="CJ105" s="267"/>
      <c r="CK105" s="267"/>
      <c r="CL105" s="267"/>
      <c r="CM105" s="267"/>
      <c r="CN105" s="267"/>
      <c r="CO105" s="267"/>
      <c r="CP105" s="267"/>
      <c r="CQ105" s="267"/>
      <c r="CR105" s="267"/>
      <c r="CS105" s="267"/>
      <c r="CT105" s="267"/>
      <c r="CU105" s="267"/>
      <c r="CV105" s="267"/>
      <c r="CW105" s="267"/>
      <c r="CX105" s="267"/>
      <c r="CY105" s="267"/>
      <c r="CZ105" s="267"/>
      <c r="DA105" s="267"/>
      <c r="DB105" s="267"/>
      <c r="DC105" s="267"/>
      <c r="DD105" s="267"/>
      <c r="DE105" s="267"/>
      <c r="DF105" s="267"/>
      <c r="DG105" s="267"/>
      <c r="DH105" s="267"/>
      <c r="DI105" s="267"/>
      <c r="DJ105" s="267"/>
      <c r="DK105" s="267"/>
      <c r="DL105" s="267"/>
      <c r="DM105" s="267"/>
      <c r="DN105" s="267"/>
      <c r="DO105" s="267"/>
      <c r="DP105" s="267"/>
      <c r="DQ105" s="267"/>
      <c r="DR105" s="267"/>
      <c r="DS105" s="267"/>
      <c r="DT105" s="267"/>
      <c r="DU105" s="267"/>
      <c r="DV105" s="267"/>
      <c r="DW105" s="267"/>
      <c r="DX105" s="267"/>
      <c r="DY105" s="267"/>
      <c r="DZ105" s="267"/>
      <c r="EA105" s="245"/>
    </row>
    <row r="106" spans="1:131" s="246" customFormat="1" ht="11.25" customHeight="1">
      <c r="A106" s="273"/>
      <c r="B106" s="273"/>
      <c r="C106" s="273"/>
      <c r="D106" s="273"/>
      <c r="E106" s="273"/>
      <c r="F106" s="273"/>
      <c r="G106" s="273"/>
      <c r="H106" s="273"/>
      <c r="I106" s="273"/>
      <c r="J106" s="273"/>
      <c r="K106" s="273"/>
      <c r="L106" s="273"/>
      <c r="M106" s="273"/>
      <c r="N106" s="273"/>
      <c r="O106" s="273"/>
      <c r="P106" s="273"/>
      <c r="Q106" s="273"/>
      <c r="R106" s="273"/>
      <c r="S106" s="273"/>
      <c r="T106" s="273"/>
      <c r="U106" s="273"/>
      <c r="V106" s="273"/>
      <c r="W106" s="273"/>
      <c r="X106" s="273"/>
      <c r="Y106" s="273"/>
      <c r="Z106" s="273"/>
      <c r="AA106" s="273"/>
      <c r="AB106" s="273"/>
      <c r="AC106" s="273"/>
      <c r="AD106" s="273"/>
      <c r="AE106" s="273"/>
      <c r="AF106" s="273"/>
      <c r="AG106" s="273"/>
      <c r="AH106" s="273"/>
      <c r="AI106" s="273"/>
      <c r="AJ106" s="273"/>
      <c r="AK106" s="273"/>
      <c r="AL106" s="273"/>
      <c r="AM106" s="273"/>
      <c r="AN106" s="273"/>
      <c r="AO106" s="273"/>
      <c r="AP106" s="273"/>
      <c r="AQ106" s="273"/>
      <c r="AR106" s="273"/>
      <c r="AS106" s="273"/>
      <c r="AT106" s="273"/>
      <c r="AU106" s="273"/>
      <c r="AV106" s="273"/>
      <c r="AW106" s="273"/>
      <c r="AX106" s="273"/>
      <c r="AY106" s="273"/>
      <c r="AZ106" s="273"/>
      <c r="BA106" s="273"/>
      <c r="BB106" s="273"/>
      <c r="BC106" s="273"/>
      <c r="BD106" s="273"/>
      <c r="BE106" s="273"/>
      <c r="BF106" s="273"/>
      <c r="BG106" s="273"/>
      <c r="BH106" s="273"/>
      <c r="BI106" s="273"/>
      <c r="BJ106" s="273"/>
      <c r="BK106" s="273"/>
      <c r="BL106" s="273"/>
      <c r="BM106" s="273"/>
      <c r="BN106" s="273"/>
      <c r="BO106" s="273"/>
      <c r="BP106" s="273"/>
      <c r="BQ106" s="267"/>
      <c r="BR106" s="267"/>
      <c r="BS106" s="267"/>
      <c r="BT106" s="267"/>
      <c r="BU106" s="267"/>
      <c r="BV106" s="267"/>
      <c r="BW106" s="267"/>
      <c r="BX106" s="267"/>
      <c r="BY106" s="267"/>
      <c r="BZ106" s="267"/>
      <c r="CA106" s="267"/>
      <c r="CB106" s="267"/>
      <c r="CC106" s="267"/>
      <c r="CD106" s="267"/>
      <c r="CE106" s="267"/>
      <c r="CF106" s="267"/>
      <c r="CG106" s="267"/>
      <c r="CH106" s="267"/>
      <c r="CI106" s="267"/>
      <c r="CJ106" s="267"/>
      <c r="CK106" s="267"/>
      <c r="CL106" s="267"/>
      <c r="CM106" s="267"/>
      <c r="CN106" s="267"/>
      <c r="CO106" s="267"/>
      <c r="CP106" s="267"/>
      <c r="CQ106" s="267"/>
      <c r="CR106" s="267"/>
      <c r="CS106" s="267"/>
      <c r="CT106" s="267"/>
      <c r="CU106" s="267"/>
      <c r="CV106" s="267"/>
      <c r="CW106" s="267"/>
      <c r="CX106" s="267"/>
      <c r="CY106" s="267"/>
      <c r="CZ106" s="267"/>
      <c r="DA106" s="267"/>
      <c r="DB106" s="267"/>
      <c r="DC106" s="267"/>
      <c r="DD106" s="267"/>
      <c r="DE106" s="267"/>
      <c r="DF106" s="267"/>
      <c r="DG106" s="267"/>
      <c r="DH106" s="267"/>
      <c r="DI106" s="267"/>
      <c r="DJ106" s="267"/>
      <c r="DK106" s="267"/>
      <c r="DL106" s="267"/>
      <c r="DM106" s="267"/>
      <c r="DN106" s="267"/>
      <c r="DO106" s="267"/>
      <c r="DP106" s="267"/>
      <c r="DQ106" s="267"/>
      <c r="DR106" s="267"/>
      <c r="DS106" s="267"/>
      <c r="DT106" s="267"/>
      <c r="DU106" s="267"/>
      <c r="DV106" s="267"/>
      <c r="DW106" s="267"/>
      <c r="DX106" s="267"/>
      <c r="DY106" s="267"/>
      <c r="DZ106" s="267"/>
      <c r="EA106" s="245"/>
    </row>
    <row r="107" spans="1:131" s="245" customFormat="1" ht="26.25" customHeight="1" thickBot="1">
      <c r="A107" s="274" t="s">
        <v>435</v>
      </c>
      <c r="B107" s="275"/>
      <c r="C107" s="275"/>
      <c r="D107" s="275"/>
      <c r="E107" s="275"/>
      <c r="F107" s="275"/>
      <c r="G107" s="275"/>
      <c r="H107" s="275"/>
      <c r="I107" s="275"/>
      <c r="J107" s="275"/>
      <c r="K107" s="275"/>
      <c r="L107" s="275"/>
      <c r="M107" s="275"/>
      <c r="N107" s="275"/>
      <c r="O107" s="275"/>
      <c r="P107" s="275"/>
      <c r="Q107" s="275"/>
      <c r="R107" s="275"/>
      <c r="S107" s="275"/>
      <c r="T107" s="275"/>
      <c r="U107" s="275"/>
      <c r="V107" s="275"/>
      <c r="W107" s="275"/>
      <c r="X107" s="275"/>
      <c r="Y107" s="275"/>
      <c r="Z107" s="275"/>
      <c r="AA107" s="275"/>
      <c r="AB107" s="275"/>
      <c r="AC107" s="275"/>
      <c r="AD107" s="275"/>
      <c r="AE107" s="275"/>
      <c r="AF107" s="275"/>
      <c r="AG107" s="275"/>
      <c r="AH107" s="275"/>
      <c r="AI107" s="275"/>
      <c r="AJ107" s="275"/>
      <c r="AK107" s="275"/>
      <c r="AL107" s="275"/>
      <c r="AM107" s="275"/>
      <c r="AN107" s="275"/>
      <c r="AO107" s="275"/>
      <c r="AP107" s="275"/>
      <c r="AQ107" s="275"/>
      <c r="AR107" s="275"/>
      <c r="AS107" s="275"/>
      <c r="AT107" s="275"/>
      <c r="AU107" s="274" t="s">
        <v>436</v>
      </c>
      <c r="AV107" s="275"/>
      <c r="AW107" s="275"/>
      <c r="AX107" s="275"/>
      <c r="AY107" s="275"/>
      <c r="AZ107" s="275"/>
      <c r="BA107" s="275"/>
      <c r="BB107" s="275"/>
      <c r="BC107" s="275"/>
      <c r="BD107" s="275"/>
      <c r="BE107" s="275"/>
      <c r="BF107" s="275"/>
      <c r="BG107" s="275"/>
      <c r="BH107" s="275"/>
      <c r="BI107" s="275"/>
      <c r="BJ107" s="275"/>
      <c r="BK107" s="275"/>
      <c r="BL107" s="275"/>
      <c r="BM107" s="275"/>
      <c r="BN107" s="275"/>
      <c r="BO107" s="275"/>
      <c r="BP107" s="275"/>
      <c r="BQ107" s="275"/>
      <c r="BR107" s="275"/>
      <c r="BS107" s="275"/>
      <c r="BT107" s="275"/>
      <c r="BU107" s="275"/>
      <c r="BV107" s="275"/>
      <c r="BW107" s="275"/>
      <c r="BX107" s="275"/>
      <c r="BY107" s="275"/>
      <c r="BZ107" s="275"/>
      <c r="CA107" s="275"/>
      <c r="CB107" s="275"/>
      <c r="CC107" s="275"/>
      <c r="CD107" s="275"/>
      <c r="CE107" s="275"/>
      <c r="CF107" s="275"/>
      <c r="CG107" s="275"/>
      <c r="CH107" s="275"/>
      <c r="CI107" s="275"/>
      <c r="CJ107" s="275"/>
      <c r="CK107" s="275"/>
      <c r="CL107" s="275"/>
      <c r="CM107" s="275"/>
      <c r="CN107" s="275"/>
      <c r="CO107" s="275"/>
      <c r="CP107" s="275"/>
      <c r="CQ107" s="275"/>
      <c r="CR107" s="275"/>
      <c r="CS107" s="275"/>
      <c r="CT107" s="275"/>
      <c r="CU107" s="275"/>
      <c r="CV107" s="275"/>
      <c r="CW107" s="275"/>
      <c r="CX107" s="275"/>
      <c r="CY107" s="275"/>
      <c r="CZ107" s="275"/>
      <c r="DA107" s="275"/>
      <c r="DB107" s="275"/>
      <c r="DC107" s="275"/>
      <c r="DD107" s="275"/>
      <c r="DE107" s="275"/>
      <c r="DF107" s="275"/>
      <c r="DG107" s="275"/>
      <c r="DH107" s="275"/>
      <c r="DI107" s="275"/>
      <c r="DJ107" s="275"/>
      <c r="DK107" s="275"/>
      <c r="DL107" s="275"/>
      <c r="DM107" s="275"/>
      <c r="DN107" s="275"/>
      <c r="DO107" s="275"/>
      <c r="DP107" s="275"/>
      <c r="DQ107" s="275"/>
      <c r="DR107" s="275"/>
      <c r="DS107" s="275"/>
      <c r="DT107" s="275"/>
      <c r="DU107" s="275"/>
      <c r="DV107" s="275"/>
      <c r="DW107" s="275"/>
      <c r="DX107" s="275"/>
      <c r="DY107" s="275"/>
      <c r="DZ107" s="275"/>
    </row>
    <row r="108" spans="1:131" s="245" customFormat="1" ht="26.25" customHeight="1">
      <c r="A108" s="1009" t="s">
        <v>437</v>
      </c>
      <c r="B108" s="1010"/>
      <c r="C108" s="1010"/>
      <c r="D108" s="1010"/>
      <c r="E108" s="1010"/>
      <c r="F108" s="1010"/>
      <c r="G108" s="1010"/>
      <c r="H108" s="1010"/>
      <c r="I108" s="1010"/>
      <c r="J108" s="1010"/>
      <c r="K108" s="1010"/>
      <c r="L108" s="1010"/>
      <c r="M108" s="1010"/>
      <c r="N108" s="1010"/>
      <c r="O108" s="1010"/>
      <c r="P108" s="1010"/>
      <c r="Q108" s="1010"/>
      <c r="R108" s="1010"/>
      <c r="S108" s="1010"/>
      <c r="T108" s="1010"/>
      <c r="U108" s="1010"/>
      <c r="V108" s="1010"/>
      <c r="W108" s="1010"/>
      <c r="X108" s="1010"/>
      <c r="Y108" s="1010"/>
      <c r="Z108" s="1010"/>
      <c r="AA108" s="1010"/>
      <c r="AB108" s="1010"/>
      <c r="AC108" s="1010"/>
      <c r="AD108" s="1010"/>
      <c r="AE108" s="1010"/>
      <c r="AF108" s="1010"/>
      <c r="AG108" s="1010"/>
      <c r="AH108" s="1010"/>
      <c r="AI108" s="1010"/>
      <c r="AJ108" s="1010"/>
      <c r="AK108" s="1010"/>
      <c r="AL108" s="1010"/>
      <c r="AM108" s="1010"/>
      <c r="AN108" s="1010"/>
      <c r="AO108" s="1010"/>
      <c r="AP108" s="1010"/>
      <c r="AQ108" s="1010"/>
      <c r="AR108" s="1010"/>
      <c r="AS108" s="1010"/>
      <c r="AT108" s="1011"/>
      <c r="AU108" s="1009" t="s">
        <v>438</v>
      </c>
      <c r="AV108" s="1010"/>
      <c r="AW108" s="1010"/>
      <c r="AX108" s="1010"/>
      <c r="AY108" s="1010"/>
      <c r="AZ108" s="1010"/>
      <c r="BA108" s="1010"/>
      <c r="BB108" s="1010"/>
      <c r="BC108" s="1010"/>
      <c r="BD108" s="1010"/>
      <c r="BE108" s="1010"/>
      <c r="BF108" s="1010"/>
      <c r="BG108" s="1010"/>
      <c r="BH108" s="1010"/>
      <c r="BI108" s="1010"/>
      <c r="BJ108" s="1010"/>
      <c r="BK108" s="1010"/>
      <c r="BL108" s="1010"/>
      <c r="BM108" s="1010"/>
      <c r="BN108" s="1010"/>
      <c r="BO108" s="1010"/>
      <c r="BP108" s="1010"/>
      <c r="BQ108" s="1010"/>
      <c r="BR108" s="1010"/>
      <c r="BS108" s="1010"/>
      <c r="BT108" s="1010"/>
      <c r="BU108" s="1010"/>
      <c r="BV108" s="1010"/>
      <c r="BW108" s="1010"/>
      <c r="BX108" s="1010"/>
      <c r="BY108" s="1010"/>
      <c r="BZ108" s="1010"/>
      <c r="CA108" s="1010"/>
      <c r="CB108" s="1010"/>
      <c r="CC108" s="1010"/>
      <c r="CD108" s="1010"/>
      <c r="CE108" s="1010"/>
      <c r="CF108" s="1010"/>
      <c r="CG108" s="1010"/>
      <c r="CH108" s="1010"/>
      <c r="CI108" s="1010"/>
      <c r="CJ108" s="1010"/>
      <c r="CK108" s="1010"/>
      <c r="CL108" s="1010"/>
      <c r="CM108" s="1010"/>
      <c r="CN108" s="1010"/>
      <c r="CO108" s="1010"/>
      <c r="CP108" s="1010"/>
      <c r="CQ108" s="1010"/>
      <c r="CR108" s="1010"/>
      <c r="CS108" s="1010"/>
      <c r="CT108" s="1010"/>
      <c r="CU108" s="1010"/>
      <c r="CV108" s="1010"/>
      <c r="CW108" s="1010"/>
      <c r="CX108" s="1010"/>
      <c r="CY108" s="1010"/>
      <c r="CZ108" s="1010"/>
      <c r="DA108" s="1010"/>
      <c r="DB108" s="1010"/>
      <c r="DC108" s="1010"/>
      <c r="DD108" s="1010"/>
      <c r="DE108" s="1010"/>
      <c r="DF108" s="1010"/>
      <c r="DG108" s="1010"/>
      <c r="DH108" s="1010"/>
      <c r="DI108" s="1010"/>
      <c r="DJ108" s="1010"/>
      <c r="DK108" s="1010"/>
      <c r="DL108" s="1010"/>
      <c r="DM108" s="1010"/>
      <c r="DN108" s="1010"/>
      <c r="DO108" s="1010"/>
      <c r="DP108" s="1010"/>
      <c r="DQ108" s="1010"/>
      <c r="DR108" s="1010"/>
      <c r="DS108" s="1010"/>
      <c r="DT108" s="1010"/>
      <c r="DU108" s="1010"/>
      <c r="DV108" s="1010"/>
      <c r="DW108" s="1010"/>
      <c r="DX108" s="1010"/>
      <c r="DY108" s="1010"/>
      <c r="DZ108" s="1011"/>
    </row>
    <row r="109" spans="1:131" s="245" customFormat="1" ht="26.25" customHeight="1">
      <c r="A109" s="1004" t="s">
        <v>439</v>
      </c>
      <c r="B109" s="985"/>
      <c r="C109" s="985"/>
      <c r="D109" s="985"/>
      <c r="E109" s="985"/>
      <c r="F109" s="985"/>
      <c r="G109" s="985"/>
      <c r="H109" s="985"/>
      <c r="I109" s="985"/>
      <c r="J109" s="985"/>
      <c r="K109" s="985"/>
      <c r="L109" s="985"/>
      <c r="M109" s="985"/>
      <c r="N109" s="985"/>
      <c r="O109" s="985"/>
      <c r="P109" s="985"/>
      <c r="Q109" s="985"/>
      <c r="R109" s="985"/>
      <c r="S109" s="985"/>
      <c r="T109" s="985"/>
      <c r="U109" s="985"/>
      <c r="V109" s="985"/>
      <c r="W109" s="985"/>
      <c r="X109" s="985"/>
      <c r="Y109" s="985"/>
      <c r="Z109" s="986"/>
      <c r="AA109" s="984" t="s">
        <v>440</v>
      </c>
      <c r="AB109" s="985"/>
      <c r="AC109" s="985"/>
      <c r="AD109" s="985"/>
      <c r="AE109" s="986"/>
      <c r="AF109" s="984" t="s">
        <v>311</v>
      </c>
      <c r="AG109" s="985"/>
      <c r="AH109" s="985"/>
      <c r="AI109" s="985"/>
      <c r="AJ109" s="986"/>
      <c r="AK109" s="984" t="s">
        <v>310</v>
      </c>
      <c r="AL109" s="985"/>
      <c r="AM109" s="985"/>
      <c r="AN109" s="985"/>
      <c r="AO109" s="986"/>
      <c r="AP109" s="984" t="s">
        <v>441</v>
      </c>
      <c r="AQ109" s="985"/>
      <c r="AR109" s="985"/>
      <c r="AS109" s="985"/>
      <c r="AT109" s="987"/>
      <c r="AU109" s="1004" t="s">
        <v>439</v>
      </c>
      <c r="AV109" s="985"/>
      <c r="AW109" s="985"/>
      <c r="AX109" s="985"/>
      <c r="AY109" s="985"/>
      <c r="AZ109" s="985"/>
      <c r="BA109" s="985"/>
      <c r="BB109" s="985"/>
      <c r="BC109" s="985"/>
      <c r="BD109" s="985"/>
      <c r="BE109" s="985"/>
      <c r="BF109" s="985"/>
      <c r="BG109" s="985"/>
      <c r="BH109" s="985"/>
      <c r="BI109" s="985"/>
      <c r="BJ109" s="985"/>
      <c r="BK109" s="985"/>
      <c r="BL109" s="985"/>
      <c r="BM109" s="985"/>
      <c r="BN109" s="985"/>
      <c r="BO109" s="985"/>
      <c r="BP109" s="986"/>
      <c r="BQ109" s="984" t="s">
        <v>440</v>
      </c>
      <c r="BR109" s="985"/>
      <c r="BS109" s="985"/>
      <c r="BT109" s="985"/>
      <c r="BU109" s="986"/>
      <c r="BV109" s="984" t="s">
        <v>311</v>
      </c>
      <c r="BW109" s="985"/>
      <c r="BX109" s="985"/>
      <c r="BY109" s="985"/>
      <c r="BZ109" s="986"/>
      <c r="CA109" s="984" t="s">
        <v>310</v>
      </c>
      <c r="CB109" s="985"/>
      <c r="CC109" s="985"/>
      <c r="CD109" s="985"/>
      <c r="CE109" s="986"/>
      <c r="CF109" s="1005" t="s">
        <v>441</v>
      </c>
      <c r="CG109" s="1005"/>
      <c r="CH109" s="1005"/>
      <c r="CI109" s="1005"/>
      <c r="CJ109" s="1005"/>
      <c r="CK109" s="984" t="s">
        <v>442</v>
      </c>
      <c r="CL109" s="985"/>
      <c r="CM109" s="985"/>
      <c r="CN109" s="985"/>
      <c r="CO109" s="985"/>
      <c r="CP109" s="985"/>
      <c r="CQ109" s="985"/>
      <c r="CR109" s="985"/>
      <c r="CS109" s="985"/>
      <c r="CT109" s="985"/>
      <c r="CU109" s="985"/>
      <c r="CV109" s="985"/>
      <c r="CW109" s="985"/>
      <c r="CX109" s="985"/>
      <c r="CY109" s="985"/>
      <c r="CZ109" s="985"/>
      <c r="DA109" s="985"/>
      <c r="DB109" s="985"/>
      <c r="DC109" s="985"/>
      <c r="DD109" s="985"/>
      <c r="DE109" s="985"/>
      <c r="DF109" s="986"/>
      <c r="DG109" s="984" t="s">
        <v>440</v>
      </c>
      <c r="DH109" s="985"/>
      <c r="DI109" s="985"/>
      <c r="DJ109" s="985"/>
      <c r="DK109" s="986"/>
      <c r="DL109" s="984" t="s">
        <v>311</v>
      </c>
      <c r="DM109" s="985"/>
      <c r="DN109" s="985"/>
      <c r="DO109" s="985"/>
      <c r="DP109" s="986"/>
      <c r="DQ109" s="984" t="s">
        <v>310</v>
      </c>
      <c r="DR109" s="985"/>
      <c r="DS109" s="985"/>
      <c r="DT109" s="985"/>
      <c r="DU109" s="986"/>
      <c r="DV109" s="984" t="s">
        <v>441</v>
      </c>
      <c r="DW109" s="985"/>
      <c r="DX109" s="985"/>
      <c r="DY109" s="985"/>
      <c r="DZ109" s="987"/>
    </row>
    <row r="110" spans="1:131" s="245" customFormat="1" ht="26.25" customHeight="1">
      <c r="A110" s="988" t="s">
        <v>443</v>
      </c>
      <c r="B110" s="989"/>
      <c r="C110" s="989"/>
      <c r="D110" s="989"/>
      <c r="E110" s="989"/>
      <c r="F110" s="989"/>
      <c r="G110" s="989"/>
      <c r="H110" s="989"/>
      <c r="I110" s="989"/>
      <c r="J110" s="989"/>
      <c r="K110" s="989"/>
      <c r="L110" s="989"/>
      <c r="M110" s="989"/>
      <c r="N110" s="989"/>
      <c r="O110" s="989"/>
      <c r="P110" s="989"/>
      <c r="Q110" s="989"/>
      <c r="R110" s="989"/>
      <c r="S110" s="989"/>
      <c r="T110" s="989"/>
      <c r="U110" s="989"/>
      <c r="V110" s="989"/>
      <c r="W110" s="989"/>
      <c r="X110" s="989"/>
      <c r="Y110" s="989"/>
      <c r="Z110" s="990"/>
      <c r="AA110" s="991">
        <v>604657</v>
      </c>
      <c r="AB110" s="992"/>
      <c r="AC110" s="992"/>
      <c r="AD110" s="992"/>
      <c r="AE110" s="993"/>
      <c r="AF110" s="994">
        <v>607592</v>
      </c>
      <c r="AG110" s="992"/>
      <c r="AH110" s="992"/>
      <c r="AI110" s="992"/>
      <c r="AJ110" s="993"/>
      <c r="AK110" s="994">
        <v>635342</v>
      </c>
      <c r="AL110" s="992"/>
      <c r="AM110" s="992"/>
      <c r="AN110" s="992"/>
      <c r="AO110" s="993"/>
      <c r="AP110" s="995">
        <v>24.7</v>
      </c>
      <c r="AQ110" s="996"/>
      <c r="AR110" s="996"/>
      <c r="AS110" s="996"/>
      <c r="AT110" s="997"/>
      <c r="AU110" s="998" t="s">
        <v>73</v>
      </c>
      <c r="AV110" s="999"/>
      <c r="AW110" s="999"/>
      <c r="AX110" s="999"/>
      <c r="AY110" s="999"/>
      <c r="AZ110" s="1038" t="s">
        <v>444</v>
      </c>
      <c r="BA110" s="989"/>
      <c r="BB110" s="989"/>
      <c r="BC110" s="989"/>
      <c r="BD110" s="989"/>
      <c r="BE110" s="989"/>
      <c r="BF110" s="989"/>
      <c r="BG110" s="989"/>
      <c r="BH110" s="989"/>
      <c r="BI110" s="989"/>
      <c r="BJ110" s="989"/>
      <c r="BK110" s="989"/>
      <c r="BL110" s="989"/>
      <c r="BM110" s="989"/>
      <c r="BN110" s="989"/>
      <c r="BO110" s="989"/>
      <c r="BP110" s="990"/>
      <c r="BQ110" s="1024">
        <v>6736981</v>
      </c>
      <c r="BR110" s="1025"/>
      <c r="BS110" s="1025"/>
      <c r="BT110" s="1025"/>
      <c r="BU110" s="1025"/>
      <c r="BV110" s="1025">
        <v>6590034</v>
      </c>
      <c r="BW110" s="1025"/>
      <c r="BX110" s="1025"/>
      <c r="BY110" s="1025"/>
      <c r="BZ110" s="1025"/>
      <c r="CA110" s="1025">
        <v>6357942</v>
      </c>
      <c r="CB110" s="1025"/>
      <c r="CC110" s="1025"/>
      <c r="CD110" s="1025"/>
      <c r="CE110" s="1025"/>
      <c r="CF110" s="1039">
        <v>247.6</v>
      </c>
      <c r="CG110" s="1040"/>
      <c r="CH110" s="1040"/>
      <c r="CI110" s="1040"/>
      <c r="CJ110" s="1040"/>
      <c r="CK110" s="1041" t="s">
        <v>445</v>
      </c>
      <c r="CL110" s="1042"/>
      <c r="CM110" s="1021" t="s">
        <v>446</v>
      </c>
      <c r="CN110" s="1022"/>
      <c r="CO110" s="1022"/>
      <c r="CP110" s="1022"/>
      <c r="CQ110" s="1022"/>
      <c r="CR110" s="1022"/>
      <c r="CS110" s="1022"/>
      <c r="CT110" s="1022"/>
      <c r="CU110" s="1022"/>
      <c r="CV110" s="1022"/>
      <c r="CW110" s="1022"/>
      <c r="CX110" s="1022"/>
      <c r="CY110" s="1022"/>
      <c r="CZ110" s="1022"/>
      <c r="DA110" s="1022"/>
      <c r="DB110" s="1022"/>
      <c r="DC110" s="1022"/>
      <c r="DD110" s="1022"/>
      <c r="DE110" s="1022"/>
      <c r="DF110" s="1023"/>
      <c r="DG110" s="1024" t="s">
        <v>447</v>
      </c>
      <c r="DH110" s="1025"/>
      <c r="DI110" s="1025"/>
      <c r="DJ110" s="1025"/>
      <c r="DK110" s="1025"/>
      <c r="DL110" s="1025" t="s">
        <v>447</v>
      </c>
      <c r="DM110" s="1025"/>
      <c r="DN110" s="1025"/>
      <c r="DO110" s="1025"/>
      <c r="DP110" s="1025"/>
      <c r="DQ110" s="1025" t="s">
        <v>447</v>
      </c>
      <c r="DR110" s="1025"/>
      <c r="DS110" s="1025"/>
      <c r="DT110" s="1025"/>
      <c r="DU110" s="1025"/>
      <c r="DV110" s="1026" t="s">
        <v>447</v>
      </c>
      <c r="DW110" s="1026"/>
      <c r="DX110" s="1026"/>
      <c r="DY110" s="1026"/>
      <c r="DZ110" s="1027"/>
    </row>
    <row r="111" spans="1:131" s="245" customFormat="1" ht="26.25" customHeight="1">
      <c r="A111" s="1028" t="s">
        <v>448</v>
      </c>
      <c r="B111" s="1029"/>
      <c r="C111" s="1029"/>
      <c r="D111" s="1029"/>
      <c r="E111" s="1029"/>
      <c r="F111" s="1029"/>
      <c r="G111" s="1029"/>
      <c r="H111" s="1029"/>
      <c r="I111" s="1029"/>
      <c r="J111" s="1029"/>
      <c r="K111" s="1029"/>
      <c r="L111" s="1029"/>
      <c r="M111" s="1029"/>
      <c r="N111" s="1029"/>
      <c r="O111" s="1029"/>
      <c r="P111" s="1029"/>
      <c r="Q111" s="1029"/>
      <c r="R111" s="1029"/>
      <c r="S111" s="1029"/>
      <c r="T111" s="1029"/>
      <c r="U111" s="1029"/>
      <c r="V111" s="1029"/>
      <c r="W111" s="1029"/>
      <c r="X111" s="1029"/>
      <c r="Y111" s="1029"/>
      <c r="Z111" s="1030"/>
      <c r="AA111" s="1031" t="s">
        <v>449</v>
      </c>
      <c r="AB111" s="1032"/>
      <c r="AC111" s="1032"/>
      <c r="AD111" s="1032"/>
      <c r="AE111" s="1033"/>
      <c r="AF111" s="1034" t="s">
        <v>242</v>
      </c>
      <c r="AG111" s="1032"/>
      <c r="AH111" s="1032"/>
      <c r="AI111" s="1032"/>
      <c r="AJ111" s="1033"/>
      <c r="AK111" s="1034" t="s">
        <v>450</v>
      </c>
      <c r="AL111" s="1032"/>
      <c r="AM111" s="1032"/>
      <c r="AN111" s="1032"/>
      <c r="AO111" s="1033"/>
      <c r="AP111" s="1035" t="s">
        <v>451</v>
      </c>
      <c r="AQ111" s="1036"/>
      <c r="AR111" s="1036"/>
      <c r="AS111" s="1036"/>
      <c r="AT111" s="1037"/>
      <c r="AU111" s="1000"/>
      <c r="AV111" s="1001"/>
      <c r="AW111" s="1001"/>
      <c r="AX111" s="1001"/>
      <c r="AY111" s="1001"/>
      <c r="AZ111" s="1047" t="s">
        <v>452</v>
      </c>
      <c r="BA111" s="1048"/>
      <c r="BB111" s="1048"/>
      <c r="BC111" s="1048"/>
      <c r="BD111" s="1048"/>
      <c r="BE111" s="1048"/>
      <c r="BF111" s="1048"/>
      <c r="BG111" s="1048"/>
      <c r="BH111" s="1048"/>
      <c r="BI111" s="1048"/>
      <c r="BJ111" s="1048"/>
      <c r="BK111" s="1048"/>
      <c r="BL111" s="1048"/>
      <c r="BM111" s="1048"/>
      <c r="BN111" s="1048"/>
      <c r="BO111" s="1048"/>
      <c r="BP111" s="1049"/>
      <c r="BQ111" s="1017" t="s">
        <v>450</v>
      </c>
      <c r="BR111" s="1018"/>
      <c r="BS111" s="1018"/>
      <c r="BT111" s="1018"/>
      <c r="BU111" s="1018"/>
      <c r="BV111" s="1018" t="s">
        <v>242</v>
      </c>
      <c r="BW111" s="1018"/>
      <c r="BX111" s="1018"/>
      <c r="BY111" s="1018"/>
      <c r="BZ111" s="1018"/>
      <c r="CA111" s="1018" t="s">
        <v>453</v>
      </c>
      <c r="CB111" s="1018"/>
      <c r="CC111" s="1018"/>
      <c r="CD111" s="1018"/>
      <c r="CE111" s="1018"/>
      <c r="CF111" s="1012" t="s">
        <v>454</v>
      </c>
      <c r="CG111" s="1013"/>
      <c r="CH111" s="1013"/>
      <c r="CI111" s="1013"/>
      <c r="CJ111" s="1013"/>
      <c r="CK111" s="1043"/>
      <c r="CL111" s="1044"/>
      <c r="CM111" s="1014" t="s">
        <v>455</v>
      </c>
      <c r="CN111" s="1015"/>
      <c r="CO111" s="1015"/>
      <c r="CP111" s="1015"/>
      <c r="CQ111" s="1015"/>
      <c r="CR111" s="1015"/>
      <c r="CS111" s="1015"/>
      <c r="CT111" s="1015"/>
      <c r="CU111" s="1015"/>
      <c r="CV111" s="1015"/>
      <c r="CW111" s="1015"/>
      <c r="CX111" s="1015"/>
      <c r="CY111" s="1015"/>
      <c r="CZ111" s="1015"/>
      <c r="DA111" s="1015"/>
      <c r="DB111" s="1015"/>
      <c r="DC111" s="1015"/>
      <c r="DD111" s="1015"/>
      <c r="DE111" s="1015"/>
      <c r="DF111" s="1016"/>
      <c r="DG111" s="1017" t="s">
        <v>456</v>
      </c>
      <c r="DH111" s="1018"/>
      <c r="DI111" s="1018"/>
      <c r="DJ111" s="1018"/>
      <c r="DK111" s="1018"/>
      <c r="DL111" s="1018" t="s">
        <v>457</v>
      </c>
      <c r="DM111" s="1018"/>
      <c r="DN111" s="1018"/>
      <c r="DO111" s="1018"/>
      <c r="DP111" s="1018"/>
      <c r="DQ111" s="1018" t="s">
        <v>458</v>
      </c>
      <c r="DR111" s="1018"/>
      <c r="DS111" s="1018"/>
      <c r="DT111" s="1018"/>
      <c r="DU111" s="1018"/>
      <c r="DV111" s="1019" t="s">
        <v>458</v>
      </c>
      <c r="DW111" s="1019"/>
      <c r="DX111" s="1019"/>
      <c r="DY111" s="1019"/>
      <c r="DZ111" s="1020"/>
    </row>
    <row r="112" spans="1:131" s="245" customFormat="1" ht="26.25" customHeight="1">
      <c r="A112" s="1050" t="s">
        <v>459</v>
      </c>
      <c r="B112" s="1051"/>
      <c r="C112" s="1048" t="s">
        <v>460</v>
      </c>
      <c r="D112" s="1048"/>
      <c r="E112" s="1048"/>
      <c r="F112" s="1048"/>
      <c r="G112" s="1048"/>
      <c r="H112" s="1048"/>
      <c r="I112" s="1048"/>
      <c r="J112" s="1048"/>
      <c r="K112" s="1048"/>
      <c r="L112" s="1048"/>
      <c r="M112" s="1048"/>
      <c r="N112" s="1048"/>
      <c r="O112" s="1048"/>
      <c r="P112" s="1048"/>
      <c r="Q112" s="1048"/>
      <c r="R112" s="1048"/>
      <c r="S112" s="1048"/>
      <c r="T112" s="1048"/>
      <c r="U112" s="1048"/>
      <c r="V112" s="1048"/>
      <c r="W112" s="1048"/>
      <c r="X112" s="1048"/>
      <c r="Y112" s="1048"/>
      <c r="Z112" s="1049"/>
      <c r="AA112" s="1056" t="s">
        <v>457</v>
      </c>
      <c r="AB112" s="1057"/>
      <c r="AC112" s="1057"/>
      <c r="AD112" s="1057"/>
      <c r="AE112" s="1058"/>
      <c r="AF112" s="1059" t="s">
        <v>242</v>
      </c>
      <c r="AG112" s="1057"/>
      <c r="AH112" s="1057"/>
      <c r="AI112" s="1057"/>
      <c r="AJ112" s="1058"/>
      <c r="AK112" s="1059" t="s">
        <v>242</v>
      </c>
      <c r="AL112" s="1057"/>
      <c r="AM112" s="1057"/>
      <c r="AN112" s="1057"/>
      <c r="AO112" s="1058"/>
      <c r="AP112" s="1060" t="s">
        <v>454</v>
      </c>
      <c r="AQ112" s="1061"/>
      <c r="AR112" s="1061"/>
      <c r="AS112" s="1061"/>
      <c r="AT112" s="1062"/>
      <c r="AU112" s="1000"/>
      <c r="AV112" s="1001"/>
      <c r="AW112" s="1001"/>
      <c r="AX112" s="1001"/>
      <c r="AY112" s="1001"/>
      <c r="AZ112" s="1047" t="s">
        <v>461</v>
      </c>
      <c r="BA112" s="1048"/>
      <c r="BB112" s="1048"/>
      <c r="BC112" s="1048"/>
      <c r="BD112" s="1048"/>
      <c r="BE112" s="1048"/>
      <c r="BF112" s="1048"/>
      <c r="BG112" s="1048"/>
      <c r="BH112" s="1048"/>
      <c r="BI112" s="1048"/>
      <c r="BJ112" s="1048"/>
      <c r="BK112" s="1048"/>
      <c r="BL112" s="1048"/>
      <c r="BM112" s="1048"/>
      <c r="BN112" s="1048"/>
      <c r="BO112" s="1048"/>
      <c r="BP112" s="1049"/>
      <c r="BQ112" s="1017">
        <v>1465397</v>
      </c>
      <c r="BR112" s="1018"/>
      <c r="BS112" s="1018"/>
      <c r="BT112" s="1018"/>
      <c r="BU112" s="1018"/>
      <c r="BV112" s="1018">
        <v>1335246</v>
      </c>
      <c r="BW112" s="1018"/>
      <c r="BX112" s="1018"/>
      <c r="BY112" s="1018"/>
      <c r="BZ112" s="1018"/>
      <c r="CA112" s="1018">
        <v>1280026</v>
      </c>
      <c r="CB112" s="1018"/>
      <c r="CC112" s="1018"/>
      <c r="CD112" s="1018"/>
      <c r="CE112" s="1018"/>
      <c r="CF112" s="1012">
        <v>49.8</v>
      </c>
      <c r="CG112" s="1013"/>
      <c r="CH112" s="1013"/>
      <c r="CI112" s="1013"/>
      <c r="CJ112" s="1013"/>
      <c r="CK112" s="1043"/>
      <c r="CL112" s="1044"/>
      <c r="CM112" s="1014" t="s">
        <v>462</v>
      </c>
      <c r="CN112" s="1015"/>
      <c r="CO112" s="1015"/>
      <c r="CP112" s="1015"/>
      <c r="CQ112" s="1015"/>
      <c r="CR112" s="1015"/>
      <c r="CS112" s="1015"/>
      <c r="CT112" s="1015"/>
      <c r="CU112" s="1015"/>
      <c r="CV112" s="1015"/>
      <c r="CW112" s="1015"/>
      <c r="CX112" s="1015"/>
      <c r="CY112" s="1015"/>
      <c r="CZ112" s="1015"/>
      <c r="DA112" s="1015"/>
      <c r="DB112" s="1015"/>
      <c r="DC112" s="1015"/>
      <c r="DD112" s="1015"/>
      <c r="DE112" s="1015"/>
      <c r="DF112" s="1016"/>
      <c r="DG112" s="1017" t="s">
        <v>129</v>
      </c>
      <c r="DH112" s="1018"/>
      <c r="DI112" s="1018"/>
      <c r="DJ112" s="1018"/>
      <c r="DK112" s="1018"/>
      <c r="DL112" s="1018" t="s">
        <v>450</v>
      </c>
      <c r="DM112" s="1018"/>
      <c r="DN112" s="1018"/>
      <c r="DO112" s="1018"/>
      <c r="DP112" s="1018"/>
      <c r="DQ112" s="1018" t="s">
        <v>463</v>
      </c>
      <c r="DR112" s="1018"/>
      <c r="DS112" s="1018"/>
      <c r="DT112" s="1018"/>
      <c r="DU112" s="1018"/>
      <c r="DV112" s="1019" t="s">
        <v>242</v>
      </c>
      <c r="DW112" s="1019"/>
      <c r="DX112" s="1019"/>
      <c r="DY112" s="1019"/>
      <c r="DZ112" s="1020"/>
    </row>
    <row r="113" spans="1:130" s="245" customFormat="1" ht="26.25" customHeight="1">
      <c r="A113" s="1052"/>
      <c r="B113" s="1053"/>
      <c r="C113" s="1048" t="s">
        <v>464</v>
      </c>
      <c r="D113" s="1048"/>
      <c r="E113" s="1048"/>
      <c r="F113" s="1048"/>
      <c r="G113" s="1048"/>
      <c r="H113" s="1048"/>
      <c r="I113" s="1048"/>
      <c r="J113" s="1048"/>
      <c r="K113" s="1048"/>
      <c r="L113" s="1048"/>
      <c r="M113" s="1048"/>
      <c r="N113" s="1048"/>
      <c r="O113" s="1048"/>
      <c r="P113" s="1048"/>
      <c r="Q113" s="1048"/>
      <c r="R113" s="1048"/>
      <c r="S113" s="1048"/>
      <c r="T113" s="1048"/>
      <c r="U113" s="1048"/>
      <c r="V113" s="1048"/>
      <c r="W113" s="1048"/>
      <c r="X113" s="1048"/>
      <c r="Y113" s="1048"/>
      <c r="Z113" s="1049"/>
      <c r="AA113" s="1031">
        <v>159533</v>
      </c>
      <c r="AB113" s="1032"/>
      <c r="AC113" s="1032"/>
      <c r="AD113" s="1032"/>
      <c r="AE113" s="1033"/>
      <c r="AF113" s="1034">
        <v>155018</v>
      </c>
      <c r="AG113" s="1032"/>
      <c r="AH113" s="1032"/>
      <c r="AI113" s="1032"/>
      <c r="AJ113" s="1033"/>
      <c r="AK113" s="1034">
        <v>151858</v>
      </c>
      <c r="AL113" s="1032"/>
      <c r="AM113" s="1032"/>
      <c r="AN113" s="1032"/>
      <c r="AO113" s="1033"/>
      <c r="AP113" s="1035">
        <v>5.9</v>
      </c>
      <c r="AQ113" s="1036"/>
      <c r="AR113" s="1036"/>
      <c r="AS113" s="1036"/>
      <c r="AT113" s="1037"/>
      <c r="AU113" s="1000"/>
      <c r="AV113" s="1001"/>
      <c r="AW113" s="1001"/>
      <c r="AX113" s="1001"/>
      <c r="AY113" s="1001"/>
      <c r="AZ113" s="1047" t="s">
        <v>465</v>
      </c>
      <c r="BA113" s="1048"/>
      <c r="BB113" s="1048"/>
      <c r="BC113" s="1048"/>
      <c r="BD113" s="1048"/>
      <c r="BE113" s="1048"/>
      <c r="BF113" s="1048"/>
      <c r="BG113" s="1048"/>
      <c r="BH113" s="1048"/>
      <c r="BI113" s="1048"/>
      <c r="BJ113" s="1048"/>
      <c r="BK113" s="1048"/>
      <c r="BL113" s="1048"/>
      <c r="BM113" s="1048"/>
      <c r="BN113" s="1048"/>
      <c r="BO113" s="1048"/>
      <c r="BP113" s="1049"/>
      <c r="BQ113" s="1017">
        <v>107616</v>
      </c>
      <c r="BR113" s="1018"/>
      <c r="BS113" s="1018"/>
      <c r="BT113" s="1018"/>
      <c r="BU113" s="1018"/>
      <c r="BV113" s="1018">
        <v>101990</v>
      </c>
      <c r="BW113" s="1018"/>
      <c r="BX113" s="1018"/>
      <c r="BY113" s="1018"/>
      <c r="BZ113" s="1018"/>
      <c r="CA113" s="1018">
        <v>96698</v>
      </c>
      <c r="CB113" s="1018"/>
      <c r="CC113" s="1018"/>
      <c r="CD113" s="1018"/>
      <c r="CE113" s="1018"/>
      <c r="CF113" s="1012">
        <v>3.8</v>
      </c>
      <c r="CG113" s="1013"/>
      <c r="CH113" s="1013"/>
      <c r="CI113" s="1013"/>
      <c r="CJ113" s="1013"/>
      <c r="CK113" s="1043"/>
      <c r="CL113" s="1044"/>
      <c r="CM113" s="1014" t="s">
        <v>466</v>
      </c>
      <c r="CN113" s="1015"/>
      <c r="CO113" s="1015"/>
      <c r="CP113" s="1015"/>
      <c r="CQ113" s="1015"/>
      <c r="CR113" s="1015"/>
      <c r="CS113" s="1015"/>
      <c r="CT113" s="1015"/>
      <c r="CU113" s="1015"/>
      <c r="CV113" s="1015"/>
      <c r="CW113" s="1015"/>
      <c r="CX113" s="1015"/>
      <c r="CY113" s="1015"/>
      <c r="CZ113" s="1015"/>
      <c r="DA113" s="1015"/>
      <c r="DB113" s="1015"/>
      <c r="DC113" s="1015"/>
      <c r="DD113" s="1015"/>
      <c r="DE113" s="1015"/>
      <c r="DF113" s="1016"/>
      <c r="DG113" s="1056" t="s">
        <v>457</v>
      </c>
      <c r="DH113" s="1057"/>
      <c r="DI113" s="1057"/>
      <c r="DJ113" s="1057"/>
      <c r="DK113" s="1058"/>
      <c r="DL113" s="1059" t="s">
        <v>467</v>
      </c>
      <c r="DM113" s="1057"/>
      <c r="DN113" s="1057"/>
      <c r="DO113" s="1057"/>
      <c r="DP113" s="1058"/>
      <c r="DQ113" s="1059" t="s">
        <v>468</v>
      </c>
      <c r="DR113" s="1057"/>
      <c r="DS113" s="1057"/>
      <c r="DT113" s="1057"/>
      <c r="DU113" s="1058"/>
      <c r="DV113" s="1060" t="s">
        <v>454</v>
      </c>
      <c r="DW113" s="1061"/>
      <c r="DX113" s="1061"/>
      <c r="DY113" s="1061"/>
      <c r="DZ113" s="1062"/>
    </row>
    <row r="114" spans="1:130" s="245" customFormat="1" ht="26.25" customHeight="1">
      <c r="A114" s="1052"/>
      <c r="B114" s="1053"/>
      <c r="C114" s="1048" t="s">
        <v>469</v>
      </c>
      <c r="D114" s="1048"/>
      <c r="E114" s="1048"/>
      <c r="F114" s="1048"/>
      <c r="G114" s="1048"/>
      <c r="H114" s="1048"/>
      <c r="I114" s="1048"/>
      <c r="J114" s="1048"/>
      <c r="K114" s="1048"/>
      <c r="L114" s="1048"/>
      <c r="M114" s="1048"/>
      <c r="N114" s="1048"/>
      <c r="O114" s="1048"/>
      <c r="P114" s="1048"/>
      <c r="Q114" s="1048"/>
      <c r="R114" s="1048"/>
      <c r="S114" s="1048"/>
      <c r="T114" s="1048"/>
      <c r="U114" s="1048"/>
      <c r="V114" s="1048"/>
      <c r="W114" s="1048"/>
      <c r="X114" s="1048"/>
      <c r="Y114" s="1048"/>
      <c r="Z114" s="1049"/>
      <c r="AA114" s="1056">
        <v>6336</v>
      </c>
      <c r="AB114" s="1057"/>
      <c r="AC114" s="1057"/>
      <c r="AD114" s="1057"/>
      <c r="AE114" s="1058"/>
      <c r="AF114" s="1059">
        <v>5402</v>
      </c>
      <c r="AG114" s="1057"/>
      <c r="AH114" s="1057"/>
      <c r="AI114" s="1057"/>
      <c r="AJ114" s="1058"/>
      <c r="AK114" s="1059">
        <v>16219</v>
      </c>
      <c r="AL114" s="1057"/>
      <c r="AM114" s="1057"/>
      <c r="AN114" s="1057"/>
      <c r="AO114" s="1058"/>
      <c r="AP114" s="1060">
        <v>0.6</v>
      </c>
      <c r="AQ114" s="1061"/>
      <c r="AR114" s="1061"/>
      <c r="AS114" s="1061"/>
      <c r="AT114" s="1062"/>
      <c r="AU114" s="1000"/>
      <c r="AV114" s="1001"/>
      <c r="AW114" s="1001"/>
      <c r="AX114" s="1001"/>
      <c r="AY114" s="1001"/>
      <c r="AZ114" s="1047" t="s">
        <v>470</v>
      </c>
      <c r="BA114" s="1048"/>
      <c r="BB114" s="1048"/>
      <c r="BC114" s="1048"/>
      <c r="BD114" s="1048"/>
      <c r="BE114" s="1048"/>
      <c r="BF114" s="1048"/>
      <c r="BG114" s="1048"/>
      <c r="BH114" s="1048"/>
      <c r="BI114" s="1048"/>
      <c r="BJ114" s="1048"/>
      <c r="BK114" s="1048"/>
      <c r="BL114" s="1048"/>
      <c r="BM114" s="1048"/>
      <c r="BN114" s="1048"/>
      <c r="BO114" s="1048"/>
      <c r="BP114" s="1049"/>
      <c r="BQ114" s="1017">
        <v>900182</v>
      </c>
      <c r="BR114" s="1018"/>
      <c r="BS114" s="1018"/>
      <c r="BT114" s="1018"/>
      <c r="BU114" s="1018"/>
      <c r="BV114" s="1018">
        <v>857770</v>
      </c>
      <c r="BW114" s="1018"/>
      <c r="BX114" s="1018"/>
      <c r="BY114" s="1018"/>
      <c r="BZ114" s="1018"/>
      <c r="CA114" s="1018">
        <v>826194</v>
      </c>
      <c r="CB114" s="1018"/>
      <c r="CC114" s="1018"/>
      <c r="CD114" s="1018"/>
      <c r="CE114" s="1018"/>
      <c r="CF114" s="1012">
        <v>32.200000000000003</v>
      </c>
      <c r="CG114" s="1013"/>
      <c r="CH114" s="1013"/>
      <c r="CI114" s="1013"/>
      <c r="CJ114" s="1013"/>
      <c r="CK114" s="1043"/>
      <c r="CL114" s="1044"/>
      <c r="CM114" s="1014" t="s">
        <v>471</v>
      </c>
      <c r="CN114" s="1015"/>
      <c r="CO114" s="1015"/>
      <c r="CP114" s="1015"/>
      <c r="CQ114" s="1015"/>
      <c r="CR114" s="1015"/>
      <c r="CS114" s="1015"/>
      <c r="CT114" s="1015"/>
      <c r="CU114" s="1015"/>
      <c r="CV114" s="1015"/>
      <c r="CW114" s="1015"/>
      <c r="CX114" s="1015"/>
      <c r="CY114" s="1015"/>
      <c r="CZ114" s="1015"/>
      <c r="DA114" s="1015"/>
      <c r="DB114" s="1015"/>
      <c r="DC114" s="1015"/>
      <c r="DD114" s="1015"/>
      <c r="DE114" s="1015"/>
      <c r="DF114" s="1016"/>
      <c r="DG114" s="1056" t="s">
        <v>453</v>
      </c>
      <c r="DH114" s="1057"/>
      <c r="DI114" s="1057"/>
      <c r="DJ114" s="1057"/>
      <c r="DK114" s="1058"/>
      <c r="DL114" s="1059" t="s">
        <v>242</v>
      </c>
      <c r="DM114" s="1057"/>
      <c r="DN114" s="1057"/>
      <c r="DO114" s="1057"/>
      <c r="DP114" s="1058"/>
      <c r="DQ114" s="1059" t="s">
        <v>454</v>
      </c>
      <c r="DR114" s="1057"/>
      <c r="DS114" s="1057"/>
      <c r="DT114" s="1057"/>
      <c r="DU114" s="1058"/>
      <c r="DV114" s="1060" t="s">
        <v>457</v>
      </c>
      <c r="DW114" s="1061"/>
      <c r="DX114" s="1061"/>
      <c r="DY114" s="1061"/>
      <c r="DZ114" s="1062"/>
    </row>
    <row r="115" spans="1:130" s="245" customFormat="1" ht="26.25" customHeight="1">
      <c r="A115" s="1052"/>
      <c r="B115" s="1053"/>
      <c r="C115" s="1048" t="s">
        <v>472</v>
      </c>
      <c r="D115" s="1048"/>
      <c r="E115" s="1048"/>
      <c r="F115" s="1048"/>
      <c r="G115" s="1048"/>
      <c r="H115" s="1048"/>
      <c r="I115" s="1048"/>
      <c r="J115" s="1048"/>
      <c r="K115" s="1048"/>
      <c r="L115" s="1048"/>
      <c r="M115" s="1048"/>
      <c r="N115" s="1048"/>
      <c r="O115" s="1048"/>
      <c r="P115" s="1048"/>
      <c r="Q115" s="1048"/>
      <c r="R115" s="1048"/>
      <c r="S115" s="1048"/>
      <c r="T115" s="1048"/>
      <c r="U115" s="1048"/>
      <c r="V115" s="1048"/>
      <c r="W115" s="1048"/>
      <c r="X115" s="1048"/>
      <c r="Y115" s="1048"/>
      <c r="Z115" s="1049"/>
      <c r="AA115" s="1031">
        <v>2390</v>
      </c>
      <c r="AB115" s="1032"/>
      <c r="AC115" s="1032"/>
      <c r="AD115" s="1032"/>
      <c r="AE115" s="1033"/>
      <c r="AF115" s="1034">
        <v>39</v>
      </c>
      <c r="AG115" s="1032"/>
      <c r="AH115" s="1032"/>
      <c r="AI115" s="1032"/>
      <c r="AJ115" s="1033"/>
      <c r="AK115" s="1034">
        <v>37</v>
      </c>
      <c r="AL115" s="1032"/>
      <c r="AM115" s="1032"/>
      <c r="AN115" s="1032"/>
      <c r="AO115" s="1033"/>
      <c r="AP115" s="1035">
        <v>0</v>
      </c>
      <c r="AQ115" s="1036"/>
      <c r="AR115" s="1036"/>
      <c r="AS115" s="1036"/>
      <c r="AT115" s="1037"/>
      <c r="AU115" s="1000"/>
      <c r="AV115" s="1001"/>
      <c r="AW115" s="1001"/>
      <c r="AX115" s="1001"/>
      <c r="AY115" s="1001"/>
      <c r="AZ115" s="1047" t="s">
        <v>473</v>
      </c>
      <c r="BA115" s="1048"/>
      <c r="BB115" s="1048"/>
      <c r="BC115" s="1048"/>
      <c r="BD115" s="1048"/>
      <c r="BE115" s="1048"/>
      <c r="BF115" s="1048"/>
      <c r="BG115" s="1048"/>
      <c r="BH115" s="1048"/>
      <c r="BI115" s="1048"/>
      <c r="BJ115" s="1048"/>
      <c r="BK115" s="1048"/>
      <c r="BL115" s="1048"/>
      <c r="BM115" s="1048"/>
      <c r="BN115" s="1048"/>
      <c r="BO115" s="1048"/>
      <c r="BP115" s="1049"/>
      <c r="BQ115" s="1017" t="s">
        <v>449</v>
      </c>
      <c r="BR115" s="1018"/>
      <c r="BS115" s="1018"/>
      <c r="BT115" s="1018"/>
      <c r="BU115" s="1018"/>
      <c r="BV115" s="1018" t="s">
        <v>457</v>
      </c>
      <c r="BW115" s="1018"/>
      <c r="BX115" s="1018"/>
      <c r="BY115" s="1018"/>
      <c r="BZ115" s="1018"/>
      <c r="CA115" s="1018" t="s">
        <v>242</v>
      </c>
      <c r="CB115" s="1018"/>
      <c r="CC115" s="1018"/>
      <c r="CD115" s="1018"/>
      <c r="CE115" s="1018"/>
      <c r="CF115" s="1012" t="s">
        <v>456</v>
      </c>
      <c r="CG115" s="1013"/>
      <c r="CH115" s="1013"/>
      <c r="CI115" s="1013"/>
      <c r="CJ115" s="1013"/>
      <c r="CK115" s="1043"/>
      <c r="CL115" s="1044"/>
      <c r="CM115" s="1047" t="s">
        <v>474</v>
      </c>
      <c r="CN115" s="1068"/>
      <c r="CO115" s="1068"/>
      <c r="CP115" s="1068"/>
      <c r="CQ115" s="1068"/>
      <c r="CR115" s="1068"/>
      <c r="CS115" s="1068"/>
      <c r="CT115" s="1068"/>
      <c r="CU115" s="1068"/>
      <c r="CV115" s="1068"/>
      <c r="CW115" s="1068"/>
      <c r="CX115" s="1068"/>
      <c r="CY115" s="1068"/>
      <c r="CZ115" s="1068"/>
      <c r="DA115" s="1068"/>
      <c r="DB115" s="1068"/>
      <c r="DC115" s="1068"/>
      <c r="DD115" s="1068"/>
      <c r="DE115" s="1068"/>
      <c r="DF115" s="1049"/>
      <c r="DG115" s="1056" t="s">
        <v>242</v>
      </c>
      <c r="DH115" s="1057"/>
      <c r="DI115" s="1057"/>
      <c r="DJ115" s="1057"/>
      <c r="DK115" s="1058"/>
      <c r="DL115" s="1059" t="s">
        <v>242</v>
      </c>
      <c r="DM115" s="1057"/>
      <c r="DN115" s="1057"/>
      <c r="DO115" s="1057"/>
      <c r="DP115" s="1058"/>
      <c r="DQ115" s="1059" t="s">
        <v>454</v>
      </c>
      <c r="DR115" s="1057"/>
      <c r="DS115" s="1057"/>
      <c r="DT115" s="1057"/>
      <c r="DU115" s="1058"/>
      <c r="DV115" s="1060" t="s">
        <v>475</v>
      </c>
      <c r="DW115" s="1061"/>
      <c r="DX115" s="1061"/>
      <c r="DY115" s="1061"/>
      <c r="DZ115" s="1062"/>
    </row>
    <row r="116" spans="1:130" s="245" customFormat="1" ht="26.25" customHeight="1">
      <c r="A116" s="1054"/>
      <c r="B116" s="1055"/>
      <c r="C116" s="1063" t="s">
        <v>476</v>
      </c>
      <c r="D116" s="1063"/>
      <c r="E116" s="1063"/>
      <c r="F116" s="1063"/>
      <c r="G116" s="1063"/>
      <c r="H116" s="1063"/>
      <c r="I116" s="1063"/>
      <c r="J116" s="1063"/>
      <c r="K116" s="1063"/>
      <c r="L116" s="1063"/>
      <c r="M116" s="1063"/>
      <c r="N116" s="1063"/>
      <c r="O116" s="1063"/>
      <c r="P116" s="1063"/>
      <c r="Q116" s="1063"/>
      <c r="R116" s="1063"/>
      <c r="S116" s="1063"/>
      <c r="T116" s="1063"/>
      <c r="U116" s="1063"/>
      <c r="V116" s="1063"/>
      <c r="W116" s="1063"/>
      <c r="X116" s="1063"/>
      <c r="Y116" s="1063"/>
      <c r="Z116" s="1064"/>
      <c r="AA116" s="1056" t="s">
        <v>421</v>
      </c>
      <c r="AB116" s="1057"/>
      <c r="AC116" s="1057"/>
      <c r="AD116" s="1057"/>
      <c r="AE116" s="1058"/>
      <c r="AF116" s="1059" t="s">
        <v>477</v>
      </c>
      <c r="AG116" s="1057"/>
      <c r="AH116" s="1057"/>
      <c r="AI116" s="1057"/>
      <c r="AJ116" s="1058"/>
      <c r="AK116" s="1059" t="s">
        <v>421</v>
      </c>
      <c r="AL116" s="1057"/>
      <c r="AM116" s="1057"/>
      <c r="AN116" s="1057"/>
      <c r="AO116" s="1058"/>
      <c r="AP116" s="1060" t="s">
        <v>451</v>
      </c>
      <c r="AQ116" s="1061"/>
      <c r="AR116" s="1061"/>
      <c r="AS116" s="1061"/>
      <c r="AT116" s="1062"/>
      <c r="AU116" s="1000"/>
      <c r="AV116" s="1001"/>
      <c r="AW116" s="1001"/>
      <c r="AX116" s="1001"/>
      <c r="AY116" s="1001"/>
      <c r="AZ116" s="1065" t="s">
        <v>478</v>
      </c>
      <c r="BA116" s="1066"/>
      <c r="BB116" s="1066"/>
      <c r="BC116" s="1066"/>
      <c r="BD116" s="1066"/>
      <c r="BE116" s="1066"/>
      <c r="BF116" s="1066"/>
      <c r="BG116" s="1066"/>
      <c r="BH116" s="1066"/>
      <c r="BI116" s="1066"/>
      <c r="BJ116" s="1066"/>
      <c r="BK116" s="1066"/>
      <c r="BL116" s="1066"/>
      <c r="BM116" s="1066"/>
      <c r="BN116" s="1066"/>
      <c r="BO116" s="1066"/>
      <c r="BP116" s="1067"/>
      <c r="BQ116" s="1017" t="s">
        <v>242</v>
      </c>
      <c r="BR116" s="1018"/>
      <c r="BS116" s="1018"/>
      <c r="BT116" s="1018"/>
      <c r="BU116" s="1018"/>
      <c r="BV116" s="1018" t="s">
        <v>450</v>
      </c>
      <c r="BW116" s="1018"/>
      <c r="BX116" s="1018"/>
      <c r="BY116" s="1018"/>
      <c r="BZ116" s="1018"/>
      <c r="CA116" s="1018" t="s">
        <v>242</v>
      </c>
      <c r="CB116" s="1018"/>
      <c r="CC116" s="1018"/>
      <c r="CD116" s="1018"/>
      <c r="CE116" s="1018"/>
      <c r="CF116" s="1012" t="s">
        <v>242</v>
      </c>
      <c r="CG116" s="1013"/>
      <c r="CH116" s="1013"/>
      <c r="CI116" s="1013"/>
      <c r="CJ116" s="1013"/>
      <c r="CK116" s="1043"/>
      <c r="CL116" s="1044"/>
      <c r="CM116" s="1014" t="s">
        <v>479</v>
      </c>
      <c r="CN116" s="1015"/>
      <c r="CO116" s="1015"/>
      <c r="CP116" s="1015"/>
      <c r="CQ116" s="1015"/>
      <c r="CR116" s="1015"/>
      <c r="CS116" s="1015"/>
      <c r="CT116" s="1015"/>
      <c r="CU116" s="1015"/>
      <c r="CV116" s="1015"/>
      <c r="CW116" s="1015"/>
      <c r="CX116" s="1015"/>
      <c r="CY116" s="1015"/>
      <c r="CZ116" s="1015"/>
      <c r="DA116" s="1015"/>
      <c r="DB116" s="1015"/>
      <c r="DC116" s="1015"/>
      <c r="DD116" s="1015"/>
      <c r="DE116" s="1015"/>
      <c r="DF116" s="1016"/>
      <c r="DG116" s="1056" t="s">
        <v>468</v>
      </c>
      <c r="DH116" s="1057"/>
      <c r="DI116" s="1057"/>
      <c r="DJ116" s="1057"/>
      <c r="DK116" s="1058"/>
      <c r="DL116" s="1059" t="s">
        <v>480</v>
      </c>
      <c r="DM116" s="1057"/>
      <c r="DN116" s="1057"/>
      <c r="DO116" s="1057"/>
      <c r="DP116" s="1058"/>
      <c r="DQ116" s="1059" t="s">
        <v>242</v>
      </c>
      <c r="DR116" s="1057"/>
      <c r="DS116" s="1057"/>
      <c r="DT116" s="1057"/>
      <c r="DU116" s="1058"/>
      <c r="DV116" s="1060" t="s">
        <v>467</v>
      </c>
      <c r="DW116" s="1061"/>
      <c r="DX116" s="1061"/>
      <c r="DY116" s="1061"/>
      <c r="DZ116" s="1062"/>
    </row>
    <row r="117" spans="1:130" s="245" customFormat="1" ht="26.25" customHeight="1">
      <c r="A117" s="1004" t="s">
        <v>190</v>
      </c>
      <c r="B117" s="985"/>
      <c r="C117" s="985"/>
      <c r="D117" s="985"/>
      <c r="E117" s="985"/>
      <c r="F117" s="985"/>
      <c r="G117" s="985"/>
      <c r="H117" s="985"/>
      <c r="I117" s="985"/>
      <c r="J117" s="985"/>
      <c r="K117" s="985"/>
      <c r="L117" s="985"/>
      <c r="M117" s="985"/>
      <c r="N117" s="985"/>
      <c r="O117" s="985"/>
      <c r="P117" s="985"/>
      <c r="Q117" s="985"/>
      <c r="R117" s="985"/>
      <c r="S117" s="985"/>
      <c r="T117" s="985"/>
      <c r="U117" s="985"/>
      <c r="V117" s="985"/>
      <c r="W117" s="985"/>
      <c r="X117" s="985"/>
      <c r="Y117" s="1073" t="s">
        <v>481</v>
      </c>
      <c r="Z117" s="986"/>
      <c r="AA117" s="1074">
        <v>772916</v>
      </c>
      <c r="AB117" s="1075"/>
      <c r="AC117" s="1075"/>
      <c r="AD117" s="1075"/>
      <c r="AE117" s="1076"/>
      <c r="AF117" s="1077">
        <v>768051</v>
      </c>
      <c r="AG117" s="1075"/>
      <c r="AH117" s="1075"/>
      <c r="AI117" s="1075"/>
      <c r="AJ117" s="1076"/>
      <c r="AK117" s="1077">
        <v>803456</v>
      </c>
      <c r="AL117" s="1075"/>
      <c r="AM117" s="1075"/>
      <c r="AN117" s="1075"/>
      <c r="AO117" s="1076"/>
      <c r="AP117" s="1078"/>
      <c r="AQ117" s="1079"/>
      <c r="AR117" s="1079"/>
      <c r="AS117" s="1079"/>
      <c r="AT117" s="1080"/>
      <c r="AU117" s="1000"/>
      <c r="AV117" s="1001"/>
      <c r="AW117" s="1001"/>
      <c r="AX117" s="1001"/>
      <c r="AY117" s="1001"/>
      <c r="AZ117" s="1065" t="s">
        <v>482</v>
      </c>
      <c r="BA117" s="1066"/>
      <c r="BB117" s="1066"/>
      <c r="BC117" s="1066"/>
      <c r="BD117" s="1066"/>
      <c r="BE117" s="1066"/>
      <c r="BF117" s="1066"/>
      <c r="BG117" s="1066"/>
      <c r="BH117" s="1066"/>
      <c r="BI117" s="1066"/>
      <c r="BJ117" s="1066"/>
      <c r="BK117" s="1066"/>
      <c r="BL117" s="1066"/>
      <c r="BM117" s="1066"/>
      <c r="BN117" s="1066"/>
      <c r="BO117" s="1066"/>
      <c r="BP117" s="1067"/>
      <c r="BQ117" s="1017" t="s">
        <v>483</v>
      </c>
      <c r="BR117" s="1018"/>
      <c r="BS117" s="1018"/>
      <c r="BT117" s="1018"/>
      <c r="BU117" s="1018"/>
      <c r="BV117" s="1018" t="s">
        <v>458</v>
      </c>
      <c r="BW117" s="1018"/>
      <c r="BX117" s="1018"/>
      <c r="BY117" s="1018"/>
      <c r="BZ117" s="1018"/>
      <c r="CA117" s="1018" t="s">
        <v>457</v>
      </c>
      <c r="CB117" s="1018"/>
      <c r="CC117" s="1018"/>
      <c r="CD117" s="1018"/>
      <c r="CE117" s="1018"/>
      <c r="CF117" s="1012" t="s">
        <v>454</v>
      </c>
      <c r="CG117" s="1013"/>
      <c r="CH117" s="1013"/>
      <c r="CI117" s="1013"/>
      <c r="CJ117" s="1013"/>
      <c r="CK117" s="1043"/>
      <c r="CL117" s="1044"/>
      <c r="CM117" s="1014" t="s">
        <v>484</v>
      </c>
      <c r="CN117" s="1015"/>
      <c r="CO117" s="1015"/>
      <c r="CP117" s="1015"/>
      <c r="CQ117" s="1015"/>
      <c r="CR117" s="1015"/>
      <c r="CS117" s="1015"/>
      <c r="CT117" s="1015"/>
      <c r="CU117" s="1015"/>
      <c r="CV117" s="1015"/>
      <c r="CW117" s="1015"/>
      <c r="CX117" s="1015"/>
      <c r="CY117" s="1015"/>
      <c r="CZ117" s="1015"/>
      <c r="DA117" s="1015"/>
      <c r="DB117" s="1015"/>
      <c r="DC117" s="1015"/>
      <c r="DD117" s="1015"/>
      <c r="DE117" s="1015"/>
      <c r="DF117" s="1016"/>
      <c r="DG117" s="1056" t="s">
        <v>242</v>
      </c>
      <c r="DH117" s="1057"/>
      <c r="DI117" s="1057"/>
      <c r="DJ117" s="1057"/>
      <c r="DK117" s="1058"/>
      <c r="DL117" s="1059" t="s">
        <v>457</v>
      </c>
      <c r="DM117" s="1057"/>
      <c r="DN117" s="1057"/>
      <c r="DO117" s="1057"/>
      <c r="DP117" s="1058"/>
      <c r="DQ117" s="1059" t="s">
        <v>454</v>
      </c>
      <c r="DR117" s="1057"/>
      <c r="DS117" s="1057"/>
      <c r="DT117" s="1057"/>
      <c r="DU117" s="1058"/>
      <c r="DV117" s="1060" t="s">
        <v>450</v>
      </c>
      <c r="DW117" s="1061"/>
      <c r="DX117" s="1061"/>
      <c r="DY117" s="1061"/>
      <c r="DZ117" s="1062"/>
    </row>
    <row r="118" spans="1:130" s="245" customFormat="1" ht="26.25" customHeight="1">
      <c r="A118" s="1004" t="s">
        <v>442</v>
      </c>
      <c r="B118" s="985"/>
      <c r="C118" s="985"/>
      <c r="D118" s="985"/>
      <c r="E118" s="985"/>
      <c r="F118" s="985"/>
      <c r="G118" s="985"/>
      <c r="H118" s="985"/>
      <c r="I118" s="985"/>
      <c r="J118" s="985"/>
      <c r="K118" s="985"/>
      <c r="L118" s="985"/>
      <c r="M118" s="985"/>
      <c r="N118" s="985"/>
      <c r="O118" s="985"/>
      <c r="P118" s="985"/>
      <c r="Q118" s="985"/>
      <c r="R118" s="985"/>
      <c r="S118" s="985"/>
      <c r="T118" s="985"/>
      <c r="U118" s="985"/>
      <c r="V118" s="985"/>
      <c r="W118" s="985"/>
      <c r="X118" s="985"/>
      <c r="Y118" s="985"/>
      <c r="Z118" s="986"/>
      <c r="AA118" s="984" t="s">
        <v>440</v>
      </c>
      <c r="AB118" s="985"/>
      <c r="AC118" s="985"/>
      <c r="AD118" s="985"/>
      <c r="AE118" s="986"/>
      <c r="AF118" s="984" t="s">
        <v>311</v>
      </c>
      <c r="AG118" s="985"/>
      <c r="AH118" s="985"/>
      <c r="AI118" s="985"/>
      <c r="AJ118" s="986"/>
      <c r="AK118" s="984" t="s">
        <v>310</v>
      </c>
      <c r="AL118" s="985"/>
      <c r="AM118" s="985"/>
      <c r="AN118" s="985"/>
      <c r="AO118" s="986"/>
      <c r="AP118" s="1069" t="s">
        <v>441</v>
      </c>
      <c r="AQ118" s="1070"/>
      <c r="AR118" s="1070"/>
      <c r="AS118" s="1070"/>
      <c r="AT118" s="1071"/>
      <c r="AU118" s="1000"/>
      <c r="AV118" s="1001"/>
      <c r="AW118" s="1001"/>
      <c r="AX118" s="1001"/>
      <c r="AY118" s="1001"/>
      <c r="AZ118" s="1072" t="s">
        <v>485</v>
      </c>
      <c r="BA118" s="1063"/>
      <c r="BB118" s="1063"/>
      <c r="BC118" s="1063"/>
      <c r="BD118" s="1063"/>
      <c r="BE118" s="1063"/>
      <c r="BF118" s="1063"/>
      <c r="BG118" s="1063"/>
      <c r="BH118" s="1063"/>
      <c r="BI118" s="1063"/>
      <c r="BJ118" s="1063"/>
      <c r="BK118" s="1063"/>
      <c r="BL118" s="1063"/>
      <c r="BM118" s="1063"/>
      <c r="BN118" s="1063"/>
      <c r="BO118" s="1063"/>
      <c r="BP118" s="1064"/>
      <c r="BQ118" s="1095" t="s">
        <v>454</v>
      </c>
      <c r="BR118" s="1096"/>
      <c r="BS118" s="1096"/>
      <c r="BT118" s="1096"/>
      <c r="BU118" s="1096"/>
      <c r="BV118" s="1096" t="s">
        <v>467</v>
      </c>
      <c r="BW118" s="1096"/>
      <c r="BX118" s="1096"/>
      <c r="BY118" s="1096"/>
      <c r="BZ118" s="1096"/>
      <c r="CA118" s="1096" t="s">
        <v>463</v>
      </c>
      <c r="CB118" s="1096"/>
      <c r="CC118" s="1096"/>
      <c r="CD118" s="1096"/>
      <c r="CE118" s="1096"/>
      <c r="CF118" s="1012" t="s">
        <v>458</v>
      </c>
      <c r="CG118" s="1013"/>
      <c r="CH118" s="1013"/>
      <c r="CI118" s="1013"/>
      <c r="CJ118" s="1013"/>
      <c r="CK118" s="1043"/>
      <c r="CL118" s="1044"/>
      <c r="CM118" s="1014" t="s">
        <v>486</v>
      </c>
      <c r="CN118" s="1015"/>
      <c r="CO118" s="1015"/>
      <c r="CP118" s="1015"/>
      <c r="CQ118" s="1015"/>
      <c r="CR118" s="1015"/>
      <c r="CS118" s="1015"/>
      <c r="CT118" s="1015"/>
      <c r="CU118" s="1015"/>
      <c r="CV118" s="1015"/>
      <c r="CW118" s="1015"/>
      <c r="CX118" s="1015"/>
      <c r="CY118" s="1015"/>
      <c r="CZ118" s="1015"/>
      <c r="DA118" s="1015"/>
      <c r="DB118" s="1015"/>
      <c r="DC118" s="1015"/>
      <c r="DD118" s="1015"/>
      <c r="DE118" s="1015"/>
      <c r="DF118" s="1016"/>
      <c r="DG118" s="1056" t="s">
        <v>242</v>
      </c>
      <c r="DH118" s="1057"/>
      <c r="DI118" s="1057"/>
      <c r="DJ118" s="1057"/>
      <c r="DK118" s="1058"/>
      <c r="DL118" s="1059" t="s">
        <v>456</v>
      </c>
      <c r="DM118" s="1057"/>
      <c r="DN118" s="1057"/>
      <c r="DO118" s="1057"/>
      <c r="DP118" s="1058"/>
      <c r="DQ118" s="1059" t="s">
        <v>454</v>
      </c>
      <c r="DR118" s="1057"/>
      <c r="DS118" s="1057"/>
      <c r="DT118" s="1057"/>
      <c r="DU118" s="1058"/>
      <c r="DV118" s="1060" t="s">
        <v>129</v>
      </c>
      <c r="DW118" s="1061"/>
      <c r="DX118" s="1061"/>
      <c r="DY118" s="1061"/>
      <c r="DZ118" s="1062"/>
    </row>
    <row r="119" spans="1:130" s="245" customFormat="1" ht="26.25" customHeight="1">
      <c r="A119" s="1156" t="s">
        <v>445</v>
      </c>
      <c r="B119" s="1042"/>
      <c r="C119" s="1021" t="s">
        <v>446</v>
      </c>
      <c r="D119" s="1022"/>
      <c r="E119" s="1022"/>
      <c r="F119" s="1022"/>
      <c r="G119" s="1022"/>
      <c r="H119" s="1022"/>
      <c r="I119" s="1022"/>
      <c r="J119" s="1022"/>
      <c r="K119" s="1022"/>
      <c r="L119" s="1022"/>
      <c r="M119" s="1022"/>
      <c r="N119" s="1022"/>
      <c r="O119" s="1022"/>
      <c r="P119" s="1022"/>
      <c r="Q119" s="1022"/>
      <c r="R119" s="1022"/>
      <c r="S119" s="1022"/>
      <c r="T119" s="1022"/>
      <c r="U119" s="1022"/>
      <c r="V119" s="1022"/>
      <c r="W119" s="1022"/>
      <c r="X119" s="1022"/>
      <c r="Y119" s="1022"/>
      <c r="Z119" s="1023"/>
      <c r="AA119" s="991" t="s">
        <v>456</v>
      </c>
      <c r="AB119" s="992"/>
      <c r="AC119" s="992"/>
      <c r="AD119" s="992"/>
      <c r="AE119" s="993"/>
      <c r="AF119" s="994" t="s">
        <v>453</v>
      </c>
      <c r="AG119" s="992"/>
      <c r="AH119" s="992"/>
      <c r="AI119" s="992"/>
      <c r="AJ119" s="993"/>
      <c r="AK119" s="994" t="s">
        <v>449</v>
      </c>
      <c r="AL119" s="992"/>
      <c r="AM119" s="992"/>
      <c r="AN119" s="992"/>
      <c r="AO119" s="993"/>
      <c r="AP119" s="995" t="s">
        <v>454</v>
      </c>
      <c r="AQ119" s="996"/>
      <c r="AR119" s="996"/>
      <c r="AS119" s="996"/>
      <c r="AT119" s="997"/>
      <c r="AU119" s="1002"/>
      <c r="AV119" s="1003"/>
      <c r="AW119" s="1003"/>
      <c r="AX119" s="1003"/>
      <c r="AY119" s="1003"/>
      <c r="AZ119" s="276" t="s">
        <v>190</v>
      </c>
      <c r="BA119" s="276"/>
      <c r="BB119" s="276"/>
      <c r="BC119" s="276"/>
      <c r="BD119" s="276"/>
      <c r="BE119" s="276"/>
      <c r="BF119" s="276"/>
      <c r="BG119" s="276"/>
      <c r="BH119" s="276"/>
      <c r="BI119" s="276"/>
      <c r="BJ119" s="276"/>
      <c r="BK119" s="276"/>
      <c r="BL119" s="276"/>
      <c r="BM119" s="276"/>
      <c r="BN119" s="276"/>
      <c r="BO119" s="1073" t="s">
        <v>487</v>
      </c>
      <c r="BP119" s="1104"/>
      <c r="BQ119" s="1095">
        <v>9210176</v>
      </c>
      <c r="BR119" s="1096"/>
      <c r="BS119" s="1096"/>
      <c r="BT119" s="1096"/>
      <c r="BU119" s="1096"/>
      <c r="BV119" s="1096">
        <v>8885040</v>
      </c>
      <c r="BW119" s="1096"/>
      <c r="BX119" s="1096"/>
      <c r="BY119" s="1096"/>
      <c r="BZ119" s="1096"/>
      <c r="CA119" s="1096">
        <v>8560860</v>
      </c>
      <c r="CB119" s="1096"/>
      <c r="CC119" s="1096"/>
      <c r="CD119" s="1096"/>
      <c r="CE119" s="1096"/>
      <c r="CF119" s="1097"/>
      <c r="CG119" s="1098"/>
      <c r="CH119" s="1098"/>
      <c r="CI119" s="1098"/>
      <c r="CJ119" s="1099"/>
      <c r="CK119" s="1045"/>
      <c r="CL119" s="1046"/>
      <c r="CM119" s="1100" t="s">
        <v>488</v>
      </c>
      <c r="CN119" s="1101"/>
      <c r="CO119" s="1101"/>
      <c r="CP119" s="1101"/>
      <c r="CQ119" s="1101"/>
      <c r="CR119" s="1101"/>
      <c r="CS119" s="1101"/>
      <c r="CT119" s="1101"/>
      <c r="CU119" s="1101"/>
      <c r="CV119" s="1101"/>
      <c r="CW119" s="1101"/>
      <c r="CX119" s="1101"/>
      <c r="CY119" s="1101"/>
      <c r="CZ119" s="1101"/>
      <c r="DA119" s="1101"/>
      <c r="DB119" s="1101"/>
      <c r="DC119" s="1101"/>
      <c r="DD119" s="1101"/>
      <c r="DE119" s="1101"/>
      <c r="DF119" s="1102"/>
      <c r="DG119" s="1103" t="s">
        <v>454</v>
      </c>
      <c r="DH119" s="1082"/>
      <c r="DI119" s="1082"/>
      <c r="DJ119" s="1082"/>
      <c r="DK119" s="1083"/>
      <c r="DL119" s="1081" t="s">
        <v>475</v>
      </c>
      <c r="DM119" s="1082"/>
      <c r="DN119" s="1082"/>
      <c r="DO119" s="1082"/>
      <c r="DP119" s="1083"/>
      <c r="DQ119" s="1081" t="s">
        <v>242</v>
      </c>
      <c r="DR119" s="1082"/>
      <c r="DS119" s="1082"/>
      <c r="DT119" s="1082"/>
      <c r="DU119" s="1083"/>
      <c r="DV119" s="1084" t="s">
        <v>463</v>
      </c>
      <c r="DW119" s="1085"/>
      <c r="DX119" s="1085"/>
      <c r="DY119" s="1085"/>
      <c r="DZ119" s="1086"/>
    </row>
    <row r="120" spans="1:130" s="245" customFormat="1" ht="26.25" customHeight="1">
      <c r="A120" s="1157"/>
      <c r="B120" s="1044"/>
      <c r="C120" s="1014" t="s">
        <v>455</v>
      </c>
      <c r="D120" s="1015"/>
      <c r="E120" s="1015"/>
      <c r="F120" s="1015"/>
      <c r="G120" s="1015"/>
      <c r="H120" s="1015"/>
      <c r="I120" s="1015"/>
      <c r="J120" s="1015"/>
      <c r="K120" s="1015"/>
      <c r="L120" s="1015"/>
      <c r="M120" s="1015"/>
      <c r="N120" s="1015"/>
      <c r="O120" s="1015"/>
      <c r="P120" s="1015"/>
      <c r="Q120" s="1015"/>
      <c r="R120" s="1015"/>
      <c r="S120" s="1015"/>
      <c r="T120" s="1015"/>
      <c r="U120" s="1015"/>
      <c r="V120" s="1015"/>
      <c r="W120" s="1015"/>
      <c r="X120" s="1015"/>
      <c r="Y120" s="1015"/>
      <c r="Z120" s="1016"/>
      <c r="AA120" s="1056" t="s">
        <v>453</v>
      </c>
      <c r="AB120" s="1057"/>
      <c r="AC120" s="1057"/>
      <c r="AD120" s="1057"/>
      <c r="AE120" s="1058"/>
      <c r="AF120" s="1059" t="s">
        <v>475</v>
      </c>
      <c r="AG120" s="1057"/>
      <c r="AH120" s="1057"/>
      <c r="AI120" s="1057"/>
      <c r="AJ120" s="1058"/>
      <c r="AK120" s="1059" t="s">
        <v>483</v>
      </c>
      <c r="AL120" s="1057"/>
      <c r="AM120" s="1057"/>
      <c r="AN120" s="1057"/>
      <c r="AO120" s="1058"/>
      <c r="AP120" s="1060" t="s">
        <v>458</v>
      </c>
      <c r="AQ120" s="1061"/>
      <c r="AR120" s="1061"/>
      <c r="AS120" s="1061"/>
      <c r="AT120" s="1062"/>
      <c r="AU120" s="1087" t="s">
        <v>489</v>
      </c>
      <c r="AV120" s="1088"/>
      <c r="AW120" s="1088"/>
      <c r="AX120" s="1088"/>
      <c r="AY120" s="1089"/>
      <c r="AZ120" s="1038" t="s">
        <v>490</v>
      </c>
      <c r="BA120" s="989"/>
      <c r="BB120" s="989"/>
      <c r="BC120" s="989"/>
      <c r="BD120" s="989"/>
      <c r="BE120" s="989"/>
      <c r="BF120" s="989"/>
      <c r="BG120" s="989"/>
      <c r="BH120" s="989"/>
      <c r="BI120" s="989"/>
      <c r="BJ120" s="989"/>
      <c r="BK120" s="989"/>
      <c r="BL120" s="989"/>
      <c r="BM120" s="989"/>
      <c r="BN120" s="989"/>
      <c r="BO120" s="989"/>
      <c r="BP120" s="990"/>
      <c r="BQ120" s="1024">
        <v>3513267</v>
      </c>
      <c r="BR120" s="1025"/>
      <c r="BS120" s="1025"/>
      <c r="BT120" s="1025"/>
      <c r="BU120" s="1025"/>
      <c r="BV120" s="1025">
        <v>3218639</v>
      </c>
      <c r="BW120" s="1025"/>
      <c r="BX120" s="1025"/>
      <c r="BY120" s="1025"/>
      <c r="BZ120" s="1025"/>
      <c r="CA120" s="1025">
        <v>3153843</v>
      </c>
      <c r="CB120" s="1025"/>
      <c r="CC120" s="1025"/>
      <c r="CD120" s="1025"/>
      <c r="CE120" s="1025"/>
      <c r="CF120" s="1039">
        <v>122.8</v>
      </c>
      <c r="CG120" s="1040"/>
      <c r="CH120" s="1040"/>
      <c r="CI120" s="1040"/>
      <c r="CJ120" s="1040"/>
      <c r="CK120" s="1105" t="s">
        <v>491</v>
      </c>
      <c r="CL120" s="1106"/>
      <c r="CM120" s="1106"/>
      <c r="CN120" s="1106"/>
      <c r="CO120" s="1107"/>
      <c r="CP120" s="1113" t="s">
        <v>492</v>
      </c>
      <c r="CQ120" s="1114"/>
      <c r="CR120" s="1114"/>
      <c r="CS120" s="1114"/>
      <c r="CT120" s="1114"/>
      <c r="CU120" s="1114"/>
      <c r="CV120" s="1114"/>
      <c r="CW120" s="1114"/>
      <c r="CX120" s="1114"/>
      <c r="CY120" s="1114"/>
      <c r="CZ120" s="1114"/>
      <c r="DA120" s="1114"/>
      <c r="DB120" s="1114"/>
      <c r="DC120" s="1114"/>
      <c r="DD120" s="1114"/>
      <c r="DE120" s="1114"/>
      <c r="DF120" s="1115"/>
      <c r="DG120" s="1024">
        <v>990904</v>
      </c>
      <c r="DH120" s="1025"/>
      <c r="DI120" s="1025"/>
      <c r="DJ120" s="1025"/>
      <c r="DK120" s="1025"/>
      <c r="DL120" s="1025">
        <v>904780</v>
      </c>
      <c r="DM120" s="1025"/>
      <c r="DN120" s="1025"/>
      <c r="DO120" s="1025"/>
      <c r="DP120" s="1025"/>
      <c r="DQ120" s="1025">
        <v>827677</v>
      </c>
      <c r="DR120" s="1025"/>
      <c r="DS120" s="1025"/>
      <c r="DT120" s="1025"/>
      <c r="DU120" s="1025"/>
      <c r="DV120" s="1026">
        <v>32.200000000000003</v>
      </c>
      <c r="DW120" s="1026"/>
      <c r="DX120" s="1026"/>
      <c r="DY120" s="1026"/>
      <c r="DZ120" s="1027"/>
    </row>
    <row r="121" spans="1:130" s="245" customFormat="1" ht="26.25" customHeight="1">
      <c r="A121" s="1157"/>
      <c r="B121" s="1044"/>
      <c r="C121" s="1065" t="s">
        <v>493</v>
      </c>
      <c r="D121" s="1066"/>
      <c r="E121" s="1066"/>
      <c r="F121" s="1066"/>
      <c r="G121" s="1066"/>
      <c r="H121" s="1066"/>
      <c r="I121" s="1066"/>
      <c r="J121" s="1066"/>
      <c r="K121" s="1066"/>
      <c r="L121" s="1066"/>
      <c r="M121" s="1066"/>
      <c r="N121" s="1066"/>
      <c r="O121" s="1066"/>
      <c r="P121" s="1066"/>
      <c r="Q121" s="1066"/>
      <c r="R121" s="1066"/>
      <c r="S121" s="1066"/>
      <c r="T121" s="1066"/>
      <c r="U121" s="1066"/>
      <c r="V121" s="1066"/>
      <c r="W121" s="1066"/>
      <c r="X121" s="1066"/>
      <c r="Y121" s="1066"/>
      <c r="Z121" s="1067"/>
      <c r="AA121" s="1056" t="s">
        <v>453</v>
      </c>
      <c r="AB121" s="1057"/>
      <c r="AC121" s="1057"/>
      <c r="AD121" s="1057"/>
      <c r="AE121" s="1058"/>
      <c r="AF121" s="1059" t="s">
        <v>454</v>
      </c>
      <c r="AG121" s="1057"/>
      <c r="AH121" s="1057"/>
      <c r="AI121" s="1057"/>
      <c r="AJ121" s="1058"/>
      <c r="AK121" s="1059" t="s">
        <v>454</v>
      </c>
      <c r="AL121" s="1057"/>
      <c r="AM121" s="1057"/>
      <c r="AN121" s="1057"/>
      <c r="AO121" s="1058"/>
      <c r="AP121" s="1060" t="s">
        <v>463</v>
      </c>
      <c r="AQ121" s="1061"/>
      <c r="AR121" s="1061"/>
      <c r="AS121" s="1061"/>
      <c r="AT121" s="1062"/>
      <c r="AU121" s="1090"/>
      <c r="AV121" s="1091"/>
      <c r="AW121" s="1091"/>
      <c r="AX121" s="1091"/>
      <c r="AY121" s="1092"/>
      <c r="AZ121" s="1047" t="s">
        <v>494</v>
      </c>
      <c r="BA121" s="1048"/>
      <c r="BB121" s="1048"/>
      <c r="BC121" s="1048"/>
      <c r="BD121" s="1048"/>
      <c r="BE121" s="1048"/>
      <c r="BF121" s="1048"/>
      <c r="BG121" s="1048"/>
      <c r="BH121" s="1048"/>
      <c r="BI121" s="1048"/>
      <c r="BJ121" s="1048"/>
      <c r="BK121" s="1048"/>
      <c r="BL121" s="1048"/>
      <c r="BM121" s="1048"/>
      <c r="BN121" s="1048"/>
      <c r="BO121" s="1048"/>
      <c r="BP121" s="1049"/>
      <c r="BQ121" s="1017">
        <v>31827</v>
      </c>
      <c r="BR121" s="1018"/>
      <c r="BS121" s="1018"/>
      <c r="BT121" s="1018"/>
      <c r="BU121" s="1018"/>
      <c r="BV121" s="1018">
        <v>22463</v>
      </c>
      <c r="BW121" s="1018"/>
      <c r="BX121" s="1018"/>
      <c r="BY121" s="1018"/>
      <c r="BZ121" s="1018"/>
      <c r="CA121" s="1018">
        <v>17029</v>
      </c>
      <c r="CB121" s="1018"/>
      <c r="CC121" s="1018"/>
      <c r="CD121" s="1018"/>
      <c r="CE121" s="1018"/>
      <c r="CF121" s="1012">
        <v>0.7</v>
      </c>
      <c r="CG121" s="1013"/>
      <c r="CH121" s="1013"/>
      <c r="CI121" s="1013"/>
      <c r="CJ121" s="1013"/>
      <c r="CK121" s="1108"/>
      <c r="CL121" s="1109"/>
      <c r="CM121" s="1109"/>
      <c r="CN121" s="1109"/>
      <c r="CO121" s="1110"/>
      <c r="CP121" s="1118" t="s">
        <v>495</v>
      </c>
      <c r="CQ121" s="1119"/>
      <c r="CR121" s="1119"/>
      <c r="CS121" s="1119"/>
      <c r="CT121" s="1119"/>
      <c r="CU121" s="1119"/>
      <c r="CV121" s="1119"/>
      <c r="CW121" s="1119"/>
      <c r="CX121" s="1119"/>
      <c r="CY121" s="1119"/>
      <c r="CZ121" s="1119"/>
      <c r="DA121" s="1119"/>
      <c r="DB121" s="1119"/>
      <c r="DC121" s="1119"/>
      <c r="DD121" s="1119"/>
      <c r="DE121" s="1119"/>
      <c r="DF121" s="1120"/>
      <c r="DG121" s="1017">
        <v>227001</v>
      </c>
      <c r="DH121" s="1018"/>
      <c r="DI121" s="1018"/>
      <c r="DJ121" s="1018"/>
      <c r="DK121" s="1018"/>
      <c r="DL121" s="1018">
        <v>209193</v>
      </c>
      <c r="DM121" s="1018"/>
      <c r="DN121" s="1018"/>
      <c r="DO121" s="1018"/>
      <c r="DP121" s="1018"/>
      <c r="DQ121" s="1018">
        <v>258361</v>
      </c>
      <c r="DR121" s="1018"/>
      <c r="DS121" s="1018"/>
      <c r="DT121" s="1018"/>
      <c r="DU121" s="1018"/>
      <c r="DV121" s="1019">
        <v>10.1</v>
      </c>
      <c r="DW121" s="1019"/>
      <c r="DX121" s="1019"/>
      <c r="DY121" s="1019"/>
      <c r="DZ121" s="1020"/>
    </row>
    <row r="122" spans="1:130" s="245" customFormat="1" ht="26.25" customHeight="1">
      <c r="A122" s="1157"/>
      <c r="B122" s="1044"/>
      <c r="C122" s="1014" t="s">
        <v>471</v>
      </c>
      <c r="D122" s="1015"/>
      <c r="E122" s="1015"/>
      <c r="F122" s="1015"/>
      <c r="G122" s="1015"/>
      <c r="H122" s="1015"/>
      <c r="I122" s="1015"/>
      <c r="J122" s="1015"/>
      <c r="K122" s="1015"/>
      <c r="L122" s="1015"/>
      <c r="M122" s="1015"/>
      <c r="N122" s="1015"/>
      <c r="O122" s="1015"/>
      <c r="P122" s="1015"/>
      <c r="Q122" s="1015"/>
      <c r="R122" s="1015"/>
      <c r="S122" s="1015"/>
      <c r="T122" s="1015"/>
      <c r="U122" s="1015"/>
      <c r="V122" s="1015"/>
      <c r="W122" s="1015"/>
      <c r="X122" s="1015"/>
      <c r="Y122" s="1015"/>
      <c r="Z122" s="1016"/>
      <c r="AA122" s="1056" t="s">
        <v>463</v>
      </c>
      <c r="AB122" s="1057"/>
      <c r="AC122" s="1057"/>
      <c r="AD122" s="1057"/>
      <c r="AE122" s="1058"/>
      <c r="AF122" s="1059" t="s">
        <v>242</v>
      </c>
      <c r="AG122" s="1057"/>
      <c r="AH122" s="1057"/>
      <c r="AI122" s="1057"/>
      <c r="AJ122" s="1058"/>
      <c r="AK122" s="1059" t="s">
        <v>454</v>
      </c>
      <c r="AL122" s="1057"/>
      <c r="AM122" s="1057"/>
      <c r="AN122" s="1057"/>
      <c r="AO122" s="1058"/>
      <c r="AP122" s="1060" t="s">
        <v>467</v>
      </c>
      <c r="AQ122" s="1061"/>
      <c r="AR122" s="1061"/>
      <c r="AS122" s="1061"/>
      <c r="AT122" s="1062"/>
      <c r="AU122" s="1090"/>
      <c r="AV122" s="1091"/>
      <c r="AW122" s="1091"/>
      <c r="AX122" s="1091"/>
      <c r="AY122" s="1092"/>
      <c r="AZ122" s="1072" t="s">
        <v>496</v>
      </c>
      <c r="BA122" s="1063"/>
      <c r="BB122" s="1063"/>
      <c r="BC122" s="1063"/>
      <c r="BD122" s="1063"/>
      <c r="BE122" s="1063"/>
      <c r="BF122" s="1063"/>
      <c r="BG122" s="1063"/>
      <c r="BH122" s="1063"/>
      <c r="BI122" s="1063"/>
      <c r="BJ122" s="1063"/>
      <c r="BK122" s="1063"/>
      <c r="BL122" s="1063"/>
      <c r="BM122" s="1063"/>
      <c r="BN122" s="1063"/>
      <c r="BO122" s="1063"/>
      <c r="BP122" s="1064"/>
      <c r="BQ122" s="1095">
        <v>5603471</v>
      </c>
      <c r="BR122" s="1096"/>
      <c r="BS122" s="1096"/>
      <c r="BT122" s="1096"/>
      <c r="BU122" s="1096"/>
      <c r="BV122" s="1096">
        <v>5443852</v>
      </c>
      <c r="BW122" s="1096"/>
      <c r="BX122" s="1096"/>
      <c r="BY122" s="1096"/>
      <c r="BZ122" s="1096"/>
      <c r="CA122" s="1096">
        <v>5232039</v>
      </c>
      <c r="CB122" s="1096"/>
      <c r="CC122" s="1096"/>
      <c r="CD122" s="1096"/>
      <c r="CE122" s="1096"/>
      <c r="CF122" s="1116">
        <v>203.7</v>
      </c>
      <c r="CG122" s="1117"/>
      <c r="CH122" s="1117"/>
      <c r="CI122" s="1117"/>
      <c r="CJ122" s="1117"/>
      <c r="CK122" s="1108"/>
      <c r="CL122" s="1109"/>
      <c r="CM122" s="1109"/>
      <c r="CN122" s="1109"/>
      <c r="CO122" s="1110"/>
      <c r="CP122" s="1118" t="s">
        <v>497</v>
      </c>
      <c r="CQ122" s="1119"/>
      <c r="CR122" s="1119"/>
      <c r="CS122" s="1119"/>
      <c r="CT122" s="1119"/>
      <c r="CU122" s="1119"/>
      <c r="CV122" s="1119"/>
      <c r="CW122" s="1119"/>
      <c r="CX122" s="1119"/>
      <c r="CY122" s="1119"/>
      <c r="CZ122" s="1119"/>
      <c r="DA122" s="1119"/>
      <c r="DB122" s="1119"/>
      <c r="DC122" s="1119"/>
      <c r="DD122" s="1119"/>
      <c r="DE122" s="1119"/>
      <c r="DF122" s="1120"/>
      <c r="DG122" s="1017">
        <v>157800</v>
      </c>
      <c r="DH122" s="1018"/>
      <c r="DI122" s="1018"/>
      <c r="DJ122" s="1018"/>
      <c r="DK122" s="1018"/>
      <c r="DL122" s="1018">
        <v>142633</v>
      </c>
      <c r="DM122" s="1018"/>
      <c r="DN122" s="1018"/>
      <c r="DO122" s="1018"/>
      <c r="DP122" s="1018"/>
      <c r="DQ122" s="1018">
        <v>127084</v>
      </c>
      <c r="DR122" s="1018"/>
      <c r="DS122" s="1018"/>
      <c r="DT122" s="1018"/>
      <c r="DU122" s="1018"/>
      <c r="DV122" s="1019">
        <v>4.9000000000000004</v>
      </c>
      <c r="DW122" s="1019"/>
      <c r="DX122" s="1019"/>
      <c r="DY122" s="1019"/>
      <c r="DZ122" s="1020"/>
    </row>
    <row r="123" spans="1:130" s="245" customFormat="1" ht="26.25" customHeight="1">
      <c r="A123" s="1157"/>
      <c r="B123" s="1044"/>
      <c r="C123" s="1014" t="s">
        <v>479</v>
      </c>
      <c r="D123" s="1015"/>
      <c r="E123" s="1015"/>
      <c r="F123" s="1015"/>
      <c r="G123" s="1015"/>
      <c r="H123" s="1015"/>
      <c r="I123" s="1015"/>
      <c r="J123" s="1015"/>
      <c r="K123" s="1015"/>
      <c r="L123" s="1015"/>
      <c r="M123" s="1015"/>
      <c r="N123" s="1015"/>
      <c r="O123" s="1015"/>
      <c r="P123" s="1015"/>
      <c r="Q123" s="1015"/>
      <c r="R123" s="1015"/>
      <c r="S123" s="1015"/>
      <c r="T123" s="1015"/>
      <c r="U123" s="1015"/>
      <c r="V123" s="1015"/>
      <c r="W123" s="1015"/>
      <c r="X123" s="1015"/>
      <c r="Y123" s="1015"/>
      <c r="Z123" s="1016"/>
      <c r="AA123" s="1056">
        <v>2350</v>
      </c>
      <c r="AB123" s="1057"/>
      <c r="AC123" s="1057"/>
      <c r="AD123" s="1057"/>
      <c r="AE123" s="1058"/>
      <c r="AF123" s="1059" t="s">
        <v>242</v>
      </c>
      <c r="AG123" s="1057"/>
      <c r="AH123" s="1057"/>
      <c r="AI123" s="1057"/>
      <c r="AJ123" s="1058"/>
      <c r="AK123" s="1059" t="s">
        <v>467</v>
      </c>
      <c r="AL123" s="1057"/>
      <c r="AM123" s="1057"/>
      <c r="AN123" s="1057"/>
      <c r="AO123" s="1058"/>
      <c r="AP123" s="1060" t="s">
        <v>458</v>
      </c>
      <c r="AQ123" s="1061"/>
      <c r="AR123" s="1061"/>
      <c r="AS123" s="1061"/>
      <c r="AT123" s="1062"/>
      <c r="AU123" s="1093"/>
      <c r="AV123" s="1094"/>
      <c r="AW123" s="1094"/>
      <c r="AX123" s="1094"/>
      <c r="AY123" s="1094"/>
      <c r="AZ123" s="276" t="s">
        <v>190</v>
      </c>
      <c r="BA123" s="276"/>
      <c r="BB123" s="276"/>
      <c r="BC123" s="276"/>
      <c r="BD123" s="276"/>
      <c r="BE123" s="276"/>
      <c r="BF123" s="276"/>
      <c r="BG123" s="276"/>
      <c r="BH123" s="276"/>
      <c r="BI123" s="276"/>
      <c r="BJ123" s="276"/>
      <c r="BK123" s="276"/>
      <c r="BL123" s="276"/>
      <c r="BM123" s="276"/>
      <c r="BN123" s="276"/>
      <c r="BO123" s="1073" t="s">
        <v>498</v>
      </c>
      <c r="BP123" s="1104"/>
      <c r="BQ123" s="1163">
        <v>9148565</v>
      </c>
      <c r="BR123" s="1164"/>
      <c r="BS123" s="1164"/>
      <c r="BT123" s="1164"/>
      <c r="BU123" s="1164"/>
      <c r="BV123" s="1164">
        <v>8684954</v>
      </c>
      <c r="BW123" s="1164"/>
      <c r="BX123" s="1164"/>
      <c r="BY123" s="1164"/>
      <c r="BZ123" s="1164"/>
      <c r="CA123" s="1164">
        <v>8402911</v>
      </c>
      <c r="CB123" s="1164"/>
      <c r="CC123" s="1164"/>
      <c r="CD123" s="1164"/>
      <c r="CE123" s="1164"/>
      <c r="CF123" s="1097"/>
      <c r="CG123" s="1098"/>
      <c r="CH123" s="1098"/>
      <c r="CI123" s="1098"/>
      <c r="CJ123" s="1099"/>
      <c r="CK123" s="1108"/>
      <c r="CL123" s="1109"/>
      <c r="CM123" s="1109"/>
      <c r="CN123" s="1109"/>
      <c r="CO123" s="1110"/>
      <c r="CP123" s="1118" t="s">
        <v>499</v>
      </c>
      <c r="CQ123" s="1119"/>
      <c r="CR123" s="1119"/>
      <c r="CS123" s="1119"/>
      <c r="CT123" s="1119"/>
      <c r="CU123" s="1119"/>
      <c r="CV123" s="1119"/>
      <c r="CW123" s="1119"/>
      <c r="CX123" s="1119"/>
      <c r="CY123" s="1119"/>
      <c r="CZ123" s="1119"/>
      <c r="DA123" s="1119"/>
      <c r="DB123" s="1119"/>
      <c r="DC123" s="1119"/>
      <c r="DD123" s="1119"/>
      <c r="DE123" s="1119"/>
      <c r="DF123" s="1120"/>
      <c r="DG123" s="1056">
        <v>89692</v>
      </c>
      <c r="DH123" s="1057"/>
      <c r="DI123" s="1057"/>
      <c r="DJ123" s="1057"/>
      <c r="DK123" s="1058"/>
      <c r="DL123" s="1059">
        <v>78640</v>
      </c>
      <c r="DM123" s="1057"/>
      <c r="DN123" s="1057"/>
      <c r="DO123" s="1057"/>
      <c r="DP123" s="1058"/>
      <c r="DQ123" s="1059">
        <v>66904</v>
      </c>
      <c r="DR123" s="1057"/>
      <c r="DS123" s="1057"/>
      <c r="DT123" s="1057"/>
      <c r="DU123" s="1058"/>
      <c r="DV123" s="1060">
        <v>2.6</v>
      </c>
      <c r="DW123" s="1061"/>
      <c r="DX123" s="1061"/>
      <c r="DY123" s="1061"/>
      <c r="DZ123" s="1062"/>
    </row>
    <row r="124" spans="1:130" s="245" customFormat="1" ht="26.25" customHeight="1" thickBot="1">
      <c r="A124" s="1157"/>
      <c r="B124" s="1044"/>
      <c r="C124" s="1014" t="s">
        <v>484</v>
      </c>
      <c r="D124" s="1015"/>
      <c r="E124" s="1015"/>
      <c r="F124" s="1015"/>
      <c r="G124" s="1015"/>
      <c r="H124" s="1015"/>
      <c r="I124" s="1015"/>
      <c r="J124" s="1015"/>
      <c r="K124" s="1015"/>
      <c r="L124" s="1015"/>
      <c r="M124" s="1015"/>
      <c r="N124" s="1015"/>
      <c r="O124" s="1015"/>
      <c r="P124" s="1015"/>
      <c r="Q124" s="1015"/>
      <c r="R124" s="1015"/>
      <c r="S124" s="1015"/>
      <c r="T124" s="1015"/>
      <c r="U124" s="1015"/>
      <c r="V124" s="1015"/>
      <c r="W124" s="1015"/>
      <c r="X124" s="1015"/>
      <c r="Y124" s="1015"/>
      <c r="Z124" s="1016"/>
      <c r="AA124" s="1056" t="s">
        <v>449</v>
      </c>
      <c r="AB124" s="1057"/>
      <c r="AC124" s="1057"/>
      <c r="AD124" s="1057"/>
      <c r="AE124" s="1058"/>
      <c r="AF124" s="1059" t="s">
        <v>475</v>
      </c>
      <c r="AG124" s="1057"/>
      <c r="AH124" s="1057"/>
      <c r="AI124" s="1057"/>
      <c r="AJ124" s="1058"/>
      <c r="AK124" s="1059" t="s">
        <v>483</v>
      </c>
      <c r="AL124" s="1057"/>
      <c r="AM124" s="1057"/>
      <c r="AN124" s="1057"/>
      <c r="AO124" s="1058"/>
      <c r="AP124" s="1060" t="s">
        <v>456</v>
      </c>
      <c r="AQ124" s="1061"/>
      <c r="AR124" s="1061"/>
      <c r="AS124" s="1061"/>
      <c r="AT124" s="1062"/>
      <c r="AU124" s="1159" t="s">
        <v>500</v>
      </c>
      <c r="AV124" s="1160"/>
      <c r="AW124" s="1160"/>
      <c r="AX124" s="1160"/>
      <c r="AY124" s="1160"/>
      <c r="AZ124" s="1160"/>
      <c r="BA124" s="1160"/>
      <c r="BB124" s="1160"/>
      <c r="BC124" s="1160"/>
      <c r="BD124" s="1160"/>
      <c r="BE124" s="1160"/>
      <c r="BF124" s="1160"/>
      <c r="BG124" s="1160"/>
      <c r="BH124" s="1160"/>
      <c r="BI124" s="1160"/>
      <c r="BJ124" s="1160"/>
      <c r="BK124" s="1160"/>
      <c r="BL124" s="1160"/>
      <c r="BM124" s="1160"/>
      <c r="BN124" s="1160"/>
      <c r="BO124" s="1160"/>
      <c r="BP124" s="1161"/>
      <c r="BQ124" s="1162">
        <v>2.2999999999999998</v>
      </c>
      <c r="BR124" s="1126"/>
      <c r="BS124" s="1126"/>
      <c r="BT124" s="1126"/>
      <c r="BU124" s="1126"/>
      <c r="BV124" s="1126">
        <v>7.8</v>
      </c>
      <c r="BW124" s="1126"/>
      <c r="BX124" s="1126"/>
      <c r="BY124" s="1126"/>
      <c r="BZ124" s="1126"/>
      <c r="CA124" s="1126">
        <v>6.1</v>
      </c>
      <c r="CB124" s="1126"/>
      <c r="CC124" s="1126"/>
      <c r="CD124" s="1126"/>
      <c r="CE124" s="1126"/>
      <c r="CF124" s="1127"/>
      <c r="CG124" s="1128"/>
      <c r="CH124" s="1128"/>
      <c r="CI124" s="1128"/>
      <c r="CJ124" s="1129"/>
      <c r="CK124" s="1111"/>
      <c r="CL124" s="1111"/>
      <c r="CM124" s="1111"/>
      <c r="CN124" s="1111"/>
      <c r="CO124" s="1112"/>
      <c r="CP124" s="1118" t="s">
        <v>501</v>
      </c>
      <c r="CQ124" s="1119"/>
      <c r="CR124" s="1119"/>
      <c r="CS124" s="1119"/>
      <c r="CT124" s="1119"/>
      <c r="CU124" s="1119"/>
      <c r="CV124" s="1119"/>
      <c r="CW124" s="1119"/>
      <c r="CX124" s="1119"/>
      <c r="CY124" s="1119"/>
      <c r="CZ124" s="1119"/>
      <c r="DA124" s="1119"/>
      <c r="DB124" s="1119"/>
      <c r="DC124" s="1119"/>
      <c r="DD124" s="1119"/>
      <c r="DE124" s="1119"/>
      <c r="DF124" s="1120"/>
      <c r="DG124" s="1103" t="s">
        <v>453</v>
      </c>
      <c r="DH124" s="1082"/>
      <c r="DI124" s="1082"/>
      <c r="DJ124" s="1082"/>
      <c r="DK124" s="1083"/>
      <c r="DL124" s="1081" t="s">
        <v>450</v>
      </c>
      <c r="DM124" s="1082"/>
      <c r="DN124" s="1082"/>
      <c r="DO124" s="1082"/>
      <c r="DP124" s="1083"/>
      <c r="DQ124" s="1081" t="s">
        <v>456</v>
      </c>
      <c r="DR124" s="1082"/>
      <c r="DS124" s="1082"/>
      <c r="DT124" s="1082"/>
      <c r="DU124" s="1083"/>
      <c r="DV124" s="1084" t="s">
        <v>242</v>
      </c>
      <c r="DW124" s="1085"/>
      <c r="DX124" s="1085"/>
      <c r="DY124" s="1085"/>
      <c r="DZ124" s="1086"/>
    </row>
    <row r="125" spans="1:130" s="245" customFormat="1" ht="26.25" customHeight="1">
      <c r="A125" s="1157"/>
      <c r="B125" s="1044"/>
      <c r="C125" s="1014" t="s">
        <v>486</v>
      </c>
      <c r="D125" s="1015"/>
      <c r="E125" s="1015"/>
      <c r="F125" s="1015"/>
      <c r="G125" s="1015"/>
      <c r="H125" s="1015"/>
      <c r="I125" s="1015"/>
      <c r="J125" s="1015"/>
      <c r="K125" s="1015"/>
      <c r="L125" s="1015"/>
      <c r="M125" s="1015"/>
      <c r="N125" s="1015"/>
      <c r="O125" s="1015"/>
      <c r="P125" s="1015"/>
      <c r="Q125" s="1015"/>
      <c r="R125" s="1015"/>
      <c r="S125" s="1015"/>
      <c r="T125" s="1015"/>
      <c r="U125" s="1015"/>
      <c r="V125" s="1015"/>
      <c r="W125" s="1015"/>
      <c r="X125" s="1015"/>
      <c r="Y125" s="1015"/>
      <c r="Z125" s="1016"/>
      <c r="AA125" s="1056" t="s">
        <v>477</v>
      </c>
      <c r="AB125" s="1057"/>
      <c r="AC125" s="1057"/>
      <c r="AD125" s="1057"/>
      <c r="AE125" s="1058"/>
      <c r="AF125" s="1059" t="s">
        <v>242</v>
      </c>
      <c r="AG125" s="1057"/>
      <c r="AH125" s="1057"/>
      <c r="AI125" s="1057"/>
      <c r="AJ125" s="1058"/>
      <c r="AK125" s="1059" t="s">
        <v>242</v>
      </c>
      <c r="AL125" s="1057"/>
      <c r="AM125" s="1057"/>
      <c r="AN125" s="1057"/>
      <c r="AO125" s="1058"/>
      <c r="AP125" s="1060" t="s">
        <v>242</v>
      </c>
      <c r="AQ125" s="1061"/>
      <c r="AR125" s="1061"/>
      <c r="AS125" s="1061"/>
      <c r="AT125" s="1062"/>
      <c r="AU125" s="277"/>
      <c r="AV125" s="278"/>
      <c r="AW125" s="278"/>
      <c r="AX125" s="278"/>
      <c r="AY125" s="278"/>
      <c r="AZ125" s="278"/>
      <c r="BA125" s="278"/>
      <c r="BB125" s="278"/>
      <c r="BC125" s="278"/>
      <c r="BD125" s="278"/>
      <c r="BE125" s="278"/>
      <c r="BF125" s="278"/>
      <c r="BG125" s="278"/>
      <c r="BH125" s="278"/>
      <c r="BI125" s="278"/>
      <c r="BJ125" s="278"/>
      <c r="BK125" s="278"/>
      <c r="BL125" s="278"/>
      <c r="BM125" s="278"/>
      <c r="BN125" s="278"/>
      <c r="BO125" s="278"/>
      <c r="BP125" s="278"/>
      <c r="BQ125" s="279"/>
      <c r="BR125" s="279"/>
      <c r="BS125" s="279"/>
      <c r="BT125" s="279"/>
      <c r="BU125" s="279"/>
      <c r="BV125" s="279"/>
      <c r="BW125" s="279"/>
      <c r="BX125" s="279"/>
      <c r="BY125" s="279"/>
      <c r="BZ125" s="279"/>
      <c r="CA125" s="279"/>
      <c r="CB125" s="279"/>
      <c r="CC125" s="279"/>
      <c r="CD125" s="279"/>
      <c r="CE125" s="279"/>
      <c r="CF125" s="279"/>
      <c r="CG125" s="279"/>
      <c r="CH125" s="279"/>
      <c r="CI125" s="279"/>
      <c r="CJ125" s="280"/>
      <c r="CK125" s="1121" t="s">
        <v>502</v>
      </c>
      <c r="CL125" s="1106"/>
      <c r="CM125" s="1106"/>
      <c r="CN125" s="1106"/>
      <c r="CO125" s="1107"/>
      <c r="CP125" s="1038" t="s">
        <v>503</v>
      </c>
      <c r="CQ125" s="989"/>
      <c r="CR125" s="989"/>
      <c r="CS125" s="989"/>
      <c r="CT125" s="989"/>
      <c r="CU125" s="989"/>
      <c r="CV125" s="989"/>
      <c r="CW125" s="989"/>
      <c r="CX125" s="989"/>
      <c r="CY125" s="989"/>
      <c r="CZ125" s="989"/>
      <c r="DA125" s="989"/>
      <c r="DB125" s="989"/>
      <c r="DC125" s="989"/>
      <c r="DD125" s="989"/>
      <c r="DE125" s="989"/>
      <c r="DF125" s="990"/>
      <c r="DG125" s="1024" t="s">
        <v>242</v>
      </c>
      <c r="DH125" s="1025"/>
      <c r="DI125" s="1025"/>
      <c r="DJ125" s="1025"/>
      <c r="DK125" s="1025"/>
      <c r="DL125" s="1025" t="s">
        <v>449</v>
      </c>
      <c r="DM125" s="1025"/>
      <c r="DN125" s="1025"/>
      <c r="DO125" s="1025"/>
      <c r="DP125" s="1025"/>
      <c r="DQ125" s="1025" t="s">
        <v>242</v>
      </c>
      <c r="DR125" s="1025"/>
      <c r="DS125" s="1025"/>
      <c r="DT125" s="1025"/>
      <c r="DU125" s="1025"/>
      <c r="DV125" s="1026" t="s">
        <v>458</v>
      </c>
      <c r="DW125" s="1026"/>
      <c r="DX125" s="1026"/>
      <c r="DY125" s="1026"/>
      <c r="DZ125" s="1027"/>
    </row>
    <row r="126" spans="1:130" s="245" customFormat="1" ht="26.25" customHeight="1" thickBot="1">
      <c r="A126" s="1157"/>
      <c r="B126" s="1044"/>
      <c r="C126" s="1014" t="s">
        <v>488</v>
      </c>
      <c r="D126" s="1015"/>
      <c r="E126" s="1015"/>
      <c r="F126" s="1015"/>
      <c r="G126" s="1015"/>
      <c r="H126" s="1015"/>
      <c r="I126" s="1015"/>
      <c r="J126" s="1015"/>
      <c r="K126" s="1015"/>
      <c r="L126" s="1015"/>
      <c r="M126" s="1015"/>
      <c r="N126" s="1015"/>
      <c r="O126" s="1015"/>
      <c r="P126" s="1015"/>
      <c r="Q126" s="1015"/>
      <c r="R126" s="1015"/>
      <c r="S126" s="1015"/>
      <c r="T126" s="1015"/>
      <c r="U126" s="1015"/>
      <c r="V126" s="1015"/>
      <c r="W126" s="1015"/>
      <c r="X126" s="1015"/>
      <c r="Y126" s="1015"/>
      <c r="Z126" s="1016"/>
      <c r="AA126" s="1056" t="s">
        <v>453</v>
      </c>
      <c r="AB126" s="1057"/>
      <c r="AC126" s="1057"/>
      <c r="AD126" s="1057"/>
      <c r="AE126" s="1058"/>
      <c r="AF126" s="1059" t="s">
        <v>242</v>
      </c>
      <c r="AG126" s="1057"/>
      <c r="AH126" s="1057"/>
      <c r="AI126" s="1057"/>
      <c r="AJ126" s="1058"/>
      <c r="AK126" s="1059" t="s">
        <v>242</v>
      </c>
      <c r="AL126" s="1057"/>
      <c r="AM126" s="1057"/>
      <c r="AN126" s="1057"/>
      <c r="AO126" s="1058"/>
      <c r="AP126" s="1060" t="s">
        <v>453</v>
      </c>
      <c r="AQ126" s="1061"/>
      <c r="AR126" s="1061"/>
      <c r="AS126" s="1061"/>
      <c r="AT126" s="1062"/>
      <c r="AU126" s="281"/>
      <c r="AV126" s="281"/>
      <c r="AW126" s="281"/>
      <c r="AX126" s="281"/>
      <c r="AY126" s="281"/>
      <c r="AZ126" s="281"/>
      <c r="BA126" s="281"/>
      <c r="BB126" s="281"/>
      <c r="BC126" s="281"/>
      <c r="BD126" s="281"/>
      <c r="BE126" s="281"/>
      <c r="BF126" s="281"/>
      <c r="BG126" s="281"/>
      <c r="BH126" s="281"/>
      <c r="BI126" s="281"/>
      <c r="BJ126" s="281"/>
      <c r="BK126" s="281"/>
      <c r="BL126" s="281"/>
      <c r="BM126" s="281"/>
      <c r="BN126" s="281"/>
      <c r="BO126" s="281"/>
      <c r="BP126" s="281"/>
      <c r="BQ126" s="281"/>
      <c r="BR126" s="281"/>
      <c r="BS126" s="281"/>
      <c r="BT126" s="281"/>
      <c r="BU126" s="281"/>
      <c r="BV126" s="281"/>
      <c r="BW126" s="281"/>
      <c r="BX126" s="281"/>
      <c r="BY126" s="281"/>
      <c r="BZ126" s="281"/>
      <c r="CA126" s="281"/>
      <c r="CB126" s="281"/>
      <c r="CC126" s="281"/>
      <c r="CD126" s="282"/>
      <c r="CE126" s="282"/>
      <c r="CF126" s="282"/>
      <c r="CG126" s="279"/>
      <c r="CH126" s="279"/>
      <c r="CI126" s="279"/>
      <c r="CJ126" s="280"/>
      <c r="CK126" s="1122"/>
      <c r="CL126" s="1109"/>
      <c r="CM126" s="1109"/>
      <c r="CN126" s="1109"/>
      <c r="CO126" s="1110"/>
      <c r="CP126" s="1047" t="s">
        <v>504</v>
      </c>
      <c r="CQ126" s="1048"/>
      <c r="CR126" s="1048"/>
      <c r="CS126" s="1048"/>
      <c r="CT126" s="1048"/>
      <c r="CU126" s="1048"/>
      <c r="CV126" s="1048"/>
      <c r="CW126" s="1048"/>
      <c r="CX126" s="1048"/>
      <c r="CY126" s="1048"/>
      <c r="CZ126" s="1048"/>
      <c r="DA126" s="1048"/>
      <c r="DB126" s="1048"/>
      <c r="DC126" s="1048"/>
      <c r="DD126" s="1048"/>
      <c r="DE126" s="1048"/>
      <c r="DF126" s="1049"/>
      <c r="DG126" s="1017" t="s">
        <v>483</v>
      </c>
      <c r="DH126" s="1018"/>
      <c r="DI126" s="1018"/>
      <c r="DJ126" s="1018"/>
      <c r="DK126" s="1018"/>
      <c r="DL126" s="1018" t="s">
        <v>453</v>
      </c>
      <c r="DM126" s="1018"/>
      <c r="DN126" s="1018"/>
      <c r="DO126" s="1018"/>
      <c r="DP126" s="1018"/>
      <c r="DQ126" s="1018" t="s">
        <v>458</v>
      </c>
      <c r="DR126" s="1018"/>
      <c r="DS126" s="1018"/>
      <c r="DT126" s="1018"/>
      <c r="DU126" s="1018"/>
      <c r="DV126" s="1019" t="s">
        <v>453</v>
      </c>
      <c r="DW126" s="1019"/>
      <c r="DX126" s="1019"/>
      <c r="DY126" s="1019"/>
      <c r="DZ126" s="1020"/>
    </row>
    <row r="127" spans="1:130" s="245" customFormat="1" ht="26.25" customHeight="1">
      <c r="A127" s="1158"/>
      <c r="B127" s="1046"/>
      <c r="C127" s="1100" t="s">
        <v>505</v>
      </c>
      <c r="D127" s="1101"/>
      <c r="E127" s="1101"/>
      <c r="F127" s="1101"/>
      <c r="G127" s="1101"/>
      <c r="H127" s="1101"/>
      <c r="I127" s="1101"/>
      <c r="J127" s="1101"/>
      <c r="K127" s="1101"/>
      <c r="L127" s="1101"/>
      <c r="M127" s="1101"/>
      <c r="N127" s="1101"/>
      <c r="O127" s="1101"/>
      <c r="P127" s="1101"/>
      <c r="Q127" s="1101"/>
      <c r="R127" s="1101"/>
      <c r="S127" s="1101"/>
      <c r="T127" s="1101"/>
      <c r="U127" s="1101"/>
      <c r="V127" s="1101"/>
      <c r="W127" s="1101"/>
      <c r="X127" s="1101"/>
      <c r="Y127" s="1101"/>
      <c r="Z127" s="1102"/>
      <c r="AA127" s="1056">
        <v>40</v>
      </c>
      <c r="AB127" s="1057"/>
      <c r="AC127" s="1057"/>
      <c r="AD127" s="1057"/>
      <c r="AE127" s="1058"/>
      <c r="AF127" s="1059">
        <v>39</v>
      </c>
      <c r="AG127" s="1057"/>
      <c r="AH127" s="1057"/>
      <c r="AI127" s="1057"/>
      <c r="AJ127" s="1058"/>
      <c r="AK127" s="1059">
        <v>37</v>
      </c>
      <c r="AL127" s="1057"/>
      <c r="AM127" s="1057"/>
      <c r="AN127" s="1057"/>
      <c r="AO127" s="1058"/>
      <c r="AP127" s="1060">
        <v>0</v>
      </c>
      <c r="AQ127" s="1061"/>
      <c r="AR127" s="1061"/>
      <c r="AS127" s="1061"/>
      <c r="AT127" s="1062"/>
      <c r="AU127" s="281"/>
      <c r="AV127" s="281"/>
      <c r="AW127" s="281"/>
      <c r="AX127" s="1130" t="s">
        <v>506</v>
      </c>
      <c r="AY127" s="1131"/>
      <c r="AZ127" s="1131"/>
      <c r="BA127" s="1131"/>
      <c r="BB127" s="1131"/>
      <c r="BC127" s="1131"/>
      <c r="BD127" s="1131"/>
      <c r="BE127" s="1132"/>
      <c r="BF127" s="1133" t="s">
        <v>507</v>
      </c>
      <c r="BG127" s="1131"/>
      <c r="BH127" s="1131"/>
      <c r="BI127" s="1131"/>
      <c r="BJ127" s="1131"/>
      <c r="BK127" s="1131"/>
      <c r="BL127" s="1132"/>
      <c r="BM127" s="1133" t="s">
        <v>508</v>
      </c>
      <c r="BN127" s="1131"/>
      <c r="BO127" s="1131"/>
      <c r="BP127" s="1131"/>
      <c r="BQ127" s="1131"/>
      <c r="BR127" s="1131"/>
      <c r="BS127" s="1132"/>
      <c r="BT127" s="1133" t="s">
        <v>509</v>
      </c>
      <c r="BU127" s="1131"/>
      <c r="BV127" s="1131"/>
      <c r="BW127" s="1131"/>
      <c r="BX127" s="1131"/>
      <c r="BY127" s="1131"/>
      <c r="BZ127" s="1155"/>
      <c r="CA127" s="281"/>
      <c r="CB127" s="281"/>
      <c r="CC127" s="281"/>
      <c r="CD127" s="282"/>
      <c r="CE127" s="282"/>
      <c r="CF127" s="282"/>
      <c r="CG127" s="279"/>
      <c r="CH127" s="279"/>
      <c r="CI127" s="279"/>
      <c r="CJ127" s="280"/>
      <c r="CK127" s="1122"/>
      <c r="CL127" s="1109"/>
      <c r="CM127" s="1109"/>
      <c r="CN127" s="1109"/>
      <c r="CO127" s="1110"/>
      <c r="CP127" s="1047" t="s">
        <v>510</v>
      </c>
      <c r="CQ127" s="1048"/>
      <c r="CR127" s="1048"/>
      <c r="CS127" s="1048"/>
      <c r="CT127" s="1048"/>
      <c r="CU127" s="1048"/>
      <c r="CV127" s="1048"/>
      <c r="CW127" s="1048"/>
      <c r="CX127" s="1048"/>
      <c r="CY127" s="1048"/>
      <c r="CZ127" s="1048"/>
      <c r="DA127" s="1048"/>
      <c r="DB127" s="1048"/>
      <c r="DC127" s="1048"/>
      <c r="DD127" s="1048"/>
      <c r="DE127" s="1048"/>
      <c r="DF127" s="1049"/>
      <c r="DG127" s="1017" t="s">
        <v>242</v>
      </c>
      <c r="DH127" s="1018"/>
      <c r="DI127" s="1018"/>
      <c r="DJ127" s="1018"/>
      <c r="DK127" s="1018"/>
      <c r="DL127" s="1018" t="s">
        <v>458</v>
      </c>
      <c r="DM127" s="1018"/>
      <c r="DN127" s="1018"/>
      <c r="DO127" s="1018"/>
      <c r="DP127" s="1018"/>
      <c r="DQ127" s="1018" t="s">
        <v>242</v>
      </c>
      <c r="DR127" s="1018"/>
      <c r="DS127" s="1018"/>
      <c r="DT127" s="1018"/>
      <c r="DU127" s="1018"/>
      <c r="DV127" s="1019" t="s">
        <v>453</v>
      </c>
      <c r="DW127" s="1019"/>
      <c r="DX127" s="1019"/>
      <c r="DY127" s="1019"/>
      <c r="DZ127" s="1020"/>
    </row>
    <row r="128" spans="1:130" s="245" customFormat="1" ht="26.25" customHeight="1" thickBot="1">
      <c r="A128" s="1141" t="s">
        <v>511</v>
      </c>
      <c r="B128" s="1142"/>
      <c r="C128" s="1142"/>
      <c r="D128" s="1142"/>
      <c r="E128" s="1142"/>
      <c r="F128" s="1142"/>
      <c r="G128" s="1142"/>
      <c r="H128" s="1142"/>
      <c r="I128" s="1142"/>
      <c r="J128" s="1142"/>
      <c r="K128" s="1142"/>
      <c r="L128" s="1142"/>
      <c r="M128" s="1142"/>
      <c r="N128" s="1142"/>
      <c r="O128" s="1142"/>
      <c r="P128" s="1142"/>
      <c r="Q128" s="1142"/>
      <c r="R128" s="1142"/>
      <c r="S128" s="1142"/>
      <c r="T128" s="1142"/>
      <c r="U128" s="1142"/>
      <c r="V128" s="1142"/>
      <c r="W128" s="1143" t="s">
        <v>512</v>
      </c>
      <c r="X128" s="1143"/>
      <c r="Y128" s="1143"/>
      <c r="Z128" s="1144"/>
      <c r="AA128" s="1145">
        <v>7583</v>
      </c>
      <c r="AB128" s="1146"/>
      <c r="AC128" s="1146"/>
      <c r="AD128" s="1146"/>
      <c r="AE128" s="1147"/>
      <c r="AF128" s="1148">
        <v>1917</v>
      </c>
      <c r="AG128" s="1146"/>
      <c r="AH128" s="1146"/>
      <c r="AI128" s="1146"/>
      <c r="AJ128" s="1147"/>
      <c r="AK128" s="1148">
        <v>1952</v>
      </c>
      <c r="AL128" s="1146"/>
      <c r="AM128" s="1146"/>
      <c r="AN128" s="1146"/>
      <c r="AO128" s="1147"/>
      <c r="AP128" s="1149"/>
      <c r="AQ128" s="1150"/>
      <c r="AR128" s="1150"/>
      <c r="AS128" s="1150"/>
      <c r="AT128" s="1151"/>
      <c r="AU128" s="281"/>
      <c r="AV128" s="281"/>
      <c r="AW128" s="281"/>
      <c r="AX128" s="988" t="s">
        <v>513</v>
      </c>
      <c r="AY128" s="989"/>
      <c r="AZ128" s="989"/>
      <c r="BA128" s="989"/>
      <c r="BB128" s="989"/>
      <c r="BC128" s="989"/>
      <c r="BD128" s="989"/>
      <c r="BE128" s="990"/>
      <c r="BF128" s="1152" t="s">
        <v>457</v>
      </c>
      <c r="BG128" s="1153"/>
      <c r="BH128" s="1153"/>
      <c r="BI128" s="1153"/>
      <c r="BJ128" s="1153"/>
      <c r="BK128" s="1153"/>
      <c r="BL128" s="1154"/>
      <c r="BM128" s="1152">
        <v>15</v>
      </c>
      <c r="BN128" s="1153"/>
      <c r="BO128" s="1153"/>
      <c r="BP128" s="1153"/>
      <c r="BQ128" s="1153"/>
      <c r="BR128" s="1153"/>
      <c r="BS128" s="1154"/>
      <c r="BT128" s="1152">
        <v>20</v>
      </c>
      <c r="BU128" s="1153"/>
      <c r="BV128" s="1153"/>
      <c r="BW128" s="1153"/>
      <c r="BX128" s="1153"/>
      <c r="BY128" s="1153"/>
      <c r="BZ128" s="1177"/>
      <c r="CA128" s="282"/>
      <c r="CB128" s="282"/>
      <c r="CC128" s="282"/>
      <c r="CD128" s="282"/>
      <c r="CE128" s="282"/>
      <c r="CF128" s="282"/>
      <c r="CG128" s="279"/>
      <c r="CH128" s="279"/>
      <c r="CI128" s="279"/>
      <c r="CJ128" s="280"/>
      <c r="CK128" s="1123"/>
      <c r="CL128" s="1124"/>
      <c r="CM128" s="1124"/>
      <c r="CN128" s="1124"/>
      <c r="CO128" s="1125"/>
      <c r="CP128" s="1134" t="s">
        <v>514</v>
      </c>
      <c r="CQ128" s="1135"/>
      <c r="CR128" s="1135"/>
      <c r="CS128" s="1135"/>
      <c r="CT128" s="1135"/>
      <c r="CU128" s="1135"/>
      <c r="CV128" s="1135"/>
      <c r="CW128" s="1135"/>
      <c r="CX128" s="1135"/>
      <c r="CY128" s="1135"/>
      <c r="CZ128" s="1135"/>
      <c r="DA128" s="1135"/>
      <c r="DB128" s="1135"/>
      <c r="DC128" s="1135"/>
      <c r="DD128" s="1135"/>
      <c r="DE128" s="1135"/>
      <c r="DF128" s="1136"/>
      <c r="DG128" s="1137" t="s">
        <v>456</v>
      </c>
      <c r="DH128" s="1138"/>
      <c r="DI128" s="1138"/>
      <c r="DJ128" s="1138"/>
      <c r="DK128" s="1138"/>
      <c r="DL128" s="1138" t="s">
        <v>450</v>
      </c>
      <c r="DM128" s="1138"/>
      <c r="DN128" s="1138"/>
      <c r="DO128" s="1138"/>
      <c r="DP128" s="1138"/>
      <c r="DQ128" s="1138" t="s">
        <v>456</v>
      </c>
      <c r="DR128" s="1138"/>
      <c r="DS128" s="1138"/>
      <c r="DT128" s="1138"/>
      <c r="DU128" s="1138"/>
      <c r="DV128" s="1139" t="s">
        <v>453</v>
      </c>
      <c r="DW128" s="1139"/>
      <c r="DX128" s="1139"/>
      <c r="DY128" s="1139"/>
      <c r="DZ128" s="1140"/>
    </row>
    <row r="129" spans="1:131" s="245" customFormat="1" ht="26.25" customHeight="1">
      <c r="A129" s="1028" t="s">
        <v>107</v>
      </c>
      <c r="B129" s="1029"/>
      <c r="C129" s="1029"/>
      <c r="D129" s="1029"/>
      <c r="E129" s="1029"/>
      <c r="F129" s="1029"/>
      <c r="G129" s="1029"/>
      <c r="H129" s="1029"/>
      <c r="I129" s="1029"/>
      <c r="J129" s="1029"/>
      <c r="K129" s="1029"/>
      <c r="L129" s="1029"/>
      <c r="M129" s="1029"/>
      <c r="N129" s="1029"/>
      <c r="O129" s="1029"/>
      <c r="P129" s="1029"/>
      <c r="Q129" s="1029"/>
      <c r="R129" s="1029"/>
      <c r="S129" s="1029"/>
      <c r="T129" s="1029"/>
      <c r="U129" s="1029"/>
      <c r="V129" s="1029"/>
      <c r="W129" s="1171" t="s">
        <v>515</v>
      </c>
      <c r="X129" s="1172"/>
      <c r="Y129" s="1172"/>
      <c r="Z129" s="1173"/>
      <c r="AA129" s="1056">
        <v>3150421</v>
      </c>
      <c r="AB129" s="1057"/>
      <c r="AC129" s="1057"/>
      <c r="AD129" s="1057"/>
      <c r="AE129" s="1058"/>
      <c r="AF129" s="1059">
        <v>3081584</v>
      </c>
      <c r="AG129" s="1057"/>
      <c r="AH129" s="1057"/>
      <c r="AI129" s="1057"/>
      <c r="AJ129" s="1058"/>
      <c r="AK129" s="1059">
        <v>3098602</v>
      </c>
      <c r="AL129" s="1057"/>
      <c r="AM129" s="1057"/>
      <c r="AN129" s="1057"/>
      <c r="AO129" s="1058"/>
      <c r="AP129" s="1174"/>
      <c r="AQ129" s="1175"/>
      <c r="AR129" s="1175"/>
      <c r="AS129" s="1175"/>
      <c r="AT129" s="1176"/>
      <c r="AU129" s="283"/>
      <c r="AV129" s="283"/>
      <c r="AW129" s="283"/>
      <c r="AX129" s="1165" t="s">
        <v>516</v>
      </c>
      <c r="AY129" s="1048"/>
      <c r="AZ129" s="1048"/>
      <c r="BA129" s="1048"/>
      <c r="BB129" s="1048"/>
      <c r="BC129" s="1048"/>
      <c r="BD129" s="1048"/>
      <c r="BE129" s="1049"/>
      <c r="BF129" s="1166" t="s">
        <v>457</v>
      </c>
      <c r="BG129" s="1167"/>
      <c r="BH129" s="1167"/>
      <c r="BI129" s="1167"/>
      <c r="BJ129" s="1167"/>
      <c r="BK129" s="1167"/>
      <c r="BL129" s="1168"/>
      <c r="BM129" s="1166">
        <v>20</v>
      </c>
      <c r="BN129" s="1167"/>
      <c r="BO129" s="1167"/>
      <c r="BP129" s="1167"/>
      <c r="BQ129" s="1167"/>
      <c r="BR129" s="1167"/>
      <c r="BS129" s="1168"/>
      <c r="BT129" s="1166">
        <v>30</v>
      </c>
      <c r="BU129" s="1169"/>
      <c r="BV129" s="1169"/>
      <c r="BW129" s="1169"/>
      <c r="BX129" s="1169"/>
      <c r="BY129" s="1169"/>
      <c r="BZ129" s="1170"/>
      <c r="CA129" s="284"/>
      <c r="CB129" s="284"/>
      <c r="CC129" s="284"/>
      <c r="CD129" s="284"/>
      <c r="CE129" s="284"/>
      <c r="CF129" s="284"/>
      <c r="CG129" s="284"/>
      <c r="CH129" s="284"/>
      <c r="CI129" s="284"/>
      <c r="CJ129" s="284"/>
      <c r="CK129" s="284"/>
      <c r="CL129" s="284"/>
      <c r="CM129" s="284"/>
      <c r="CN129" s="284"/>
      <c r="CO129" s="284"/>
      <c r="CP129" s="284"/>
      <c r="CQ129" s="284"/>
      <c r="CR129" s="284"/>
      <c r="CS129" s="284"/>
      <c r="CT129" s="284"/>
      <c r="CU129" s="284"/>
      <c r="CV129" s="284"/>
      <c r="CW129" s="284"/>
      <c r="CX129" s="284"/>
      <c r="CY129" s="284"/>
      <c r="CZ129" s="284"/>
      <c r="DA129" s="284"/>
      <c r="DB129" s="284"/>
      <c r="DC129" s="284"/>
      <c r="DD129" s="284"/>
      <c r="DE129" s="284"/>
      <c r="DF129" s="284"/>
      <c r="DG129" s="284"/>
      <c r="DH129" s="284"/>
      <c r="DI129" s="284"/>
      <c r="DJ129" s="284"/>
      <c r="DK129" s="284"/>
      <c r="DL129" s="284"/>
      <c r="DM129" s="284"/>
      <c r="DN129" s="284"/>
      <c r="DO129" s="284"/>
      <c r="DP129" s="252"/>
      <c r="DQ129" s="252"/>
      <c r="DR129" s="252"/>
      <c r="DS129" s="252"/>
      <c r="DT129" s="252"/>
      <c r="DU129" s="252"/>
      <c r="DV129" s="252"/>
      <c r="DW129" s="252"/>
      <c r="DX129" s="252"/>
      <c r="DY129" s="252"/>
      <c r="DZ129" s="256"/>
    </row>
    <row r="130" spans="1:131" s="245" customFormat="1" ht="26.25" customHeight="1">
      <c r="A130" s="1028" t="s">
        <v>517</v>
      </c>
      <c r="B130" s="1029"/>
      <c r="C130" s="1029"/>
      <c r="D130" s="1029"/>
      <c r="E130" s="1029"/>
      <c r="F130" s="1029"/>
      <c r="G130" s="1029"/>
      <c r="H130" s="1029"/>
      <c r="I130" s="1029"/>
      <c r="J130" s="1029"/>
      <c r="K130" s="1029"/>
      <c r="L130" s="1029"/>
      <c r="M130" s="1029"/>
      <c r="N130" s="1029"/>
      <c r="O130" s="1029"/>
      <c r="P130" s="1029"/>
      <c r="Q130" s="1029"/>
      <c r="R130" s="1029"/>
      <c r="S130" s="1029"/>
      <c r="T130" s="1029"/>
      <c r="U130" s="1029"/>
      <c r="V130" s="1029"/>
      <c r="W130" s="1171" t="s">
        <v>518</v>
      </c>
      <c r="X130" s="1172"/>
      <c r="Y130" s="1172"/>
      <c r="Z130" s="1173"/>
      <c r="AA130" s="1056">
        <v>528685</v>
      </c>
      <c r="AB130" s="1057"/>
      <c r="AC130" s="1057"/>
      <c r="AD130" s="1057"/>
      <c r="AE130" s="1058"/>
      <c r="AF130" s="1059">
        <v>528342</v>
      </c>
      <c r="AG130" s="1057"/>
      <c r="AH130" s="1057"/>
      <c r="AI130" s="1057"/>
      <c r="AJ130" s="1058"/>
      <c r="AK130" s="1059">
        <v>530549</v>
      </c>
      <c r="AL130" s="1057"/>
      <c r="AM130" s="1057"/>
      <c r="AN130" s="1057"/>
      <c r="AO130" s="1058"/>
      <c r="AP130" s="1174"/>
      <c r="AQ130" s="1175"/>
      <c r="AR130" s="1175"/>
      <c r="AS130" s="1175"/>
      <c r="AT130" s="1176"/>
      <c r="AU130" s="283"/>
      <c r="AV130" s="283"/>
      <c r="AW130" s="283"/>
      <c r="AX130" s="1165" t="s">
        <v>519</v>
      </c>
      <c r="AY130" s="1048"/>
      <c r="AZ130" s="1048"/>
      <c r="BA130" s="1048"/>
      <c r="BB130" s="1048"/>
      <c r="BC130" s="1048"/>
      <c r="BD130" s="1048"/>
      <c r="BE130" s="1049"/>
      <c r="BF130" s="1202">
        <v>9.6</v>
      </c>
      <c r="BG130" s="1203"/>
      <c r="BH130" s="1203"/>
      <c r="BI130" s="1203"/>
      <c r="BJ130" s="1203"/>
      <c r="BK130" s="1203"/>
      <c r="BL130" s="1204"/>
      <c r="BM130" s="1202">
        <v>25</v>
      </c>
      <c r="BN130" s="1203"/>
      <c r="BO130" s="1203"/>
      <c r="BP130" s="1203"/>
      <c r="BQ130" s="1203"/>
      <c r="BR130" s="1203"/>
      <c r="BS130" s="1204"/>
      <c r="BT130" s="1202">
        <v>35</v>
      </c>
      <c r="BU130" s="1205"/>
      <c r="BV130" s="1205"/>
      <c r="BW130" s="1205"/>
      <c r="BX130" s="1205"/>
      <c r="BY130" s="1205"/>
      <c r="BZ130" s="1206"/>
      <c r="CA130" s="284"/>
      <c r="CB130" s="284"/>
      <c r="CC130" s="284"/>
      <c r="CD130" s="284"/>
      <c r="CE130" s="284"/>
      <c r="CF130" s="284"/>
      <c r="CG130" s="284"/>
      <c r="CH130" s="284"/>
      <c r="CI130" s="284"/>
      <c r="CJ130" s="284"/>
      <c r="CK130" s="284"/>
      <c r="CL130" s="284"/>
      <c r="CM130" s="284"/>
      <c r="CN130" s="284"/>
      <c r="CO130" s="284"/>
      <c r="CP130" s="284"/>
      <c r="CQ130" s="284"/>
      <c r="CR130" s="284"/>
      <c r="CS130" s="284"/>
      <c r="CT130" s="284"/>
      <c r="CU130" s="284"/>
      <c r="CV130" s="284"/>
      <c r="CW130" s="284"/>
      <c r="CX130" s="284"/>
      <c r="CY130" s="284"/>
      <c r="CZ130" s="284"/>
      <c r="DA130" s="284"/>
      <c r="DB130" s="284"/>
      <c r="DC130" s="284"/>
      <c r="DD130" s="284"/>
      <c r="DE130" s="284"/>
      <c r="DF130" s="284"/>
      <c r="DG130" s="284"/>
      <c r="DH130" s="284"/>
      <c r="DI130" s="284"/>
      <c r="DJ130" s="284"/>
      <c r="DK130" s="284"/>
      <c r="DL130" s="284"/>
      <c r="DM130" s="284"/>
      <c r="DN130" s="284"/>
      <c r="DO130" s="284"/>
      <c r="DP130" s="252"/>
      <c r="DQ130" s="252"/>
      <c r="DR130" s="252"/>
      <c r="DS130" s="252"/>
      <c r="DT130" s="252"/>
      <c r="DU130" s="252"/>
      <c r="DV130" s="252"/>
      <c r="DW130" s="252"/>
      <c r="DX130" s="252"/>
      <c r="DY130" s="252"/>
      <c r="DZ130" s="256"/>
    </row>
    <row r="131" spans="1:131" s="245" customFormat="1" ht="26.25" customHeight="1" thickBot="1">
      <c r="A131" s="1207"/>
      <c r="B131" s="1208"/>
      <c r="C131" s="1208"/>
      <c r="D131" s="1208"/>
      <c r="E131" s="1208"/>
      <c r="F131" s="1208"/>
      <c r="G131" s="1208"/>
      <c r="H131" s="1208"/>
      <c r="I131" s="1208"/>
      <c r="J131" s="1208"/>
      <c r="K131" s="1208"/>
      <c r="L131" s="1208"/>
      <c r="M131" s="1208"/>
      <c r="N131" s="1208"/>
      <c r="O131" s="1208"/>
      <c r="P131" s="1208"/>
      <c r="Q131" s="1208"/>
      <c r="R131" s="1208"/>
      <c r="S131" s="1208"/>
      <c r="T131" s="1208"/>
      <c r="U131" s="1208"/>
      <c r="V131" s="1208"/>
      <c r="W131" s="1209" t="s">
        <v>520</v>
      </c>
      <c r="X131" s="1210"/>
      <c r="Y131" s="1210"/>
      <c r="Z131" s="1211"/>
      <c r="AA131" s="1103">
        <v>2621736</v>
      </c>
      <c r="AB131" s="1082"/>
      <c r="AC131" s="1082"/>
      <c r="AD131" s="1082"/>
      <c r="AE131" s="1083"/>
      <c r="AF131" s="1081">
        <v>2553242</v>
      </c>
      <c r="AG131" s="1082"/>
      <c r="AH131" s="1082"/>
      <c r="AI131" s="1082"/>
      <c r="AJ131" s="1083"/>
      <c r="AK131" s="1081">
        <v>2568053</v>
      </c>
      <c r="AL131" s="1082"/>
      <c r="AM131" s="1082"/>
      <c r="AN131" s="1082"/>
      <c r="AO131" s="1083"/>
      <c r="AP131" s="1212"/>
      <c r="AQ131" s="1213"/>
      <c r="AR131" s="1213"/>
      <c r="AS131" s="1213"/>
      <c r="AT131" s="1214"/>
      <c r="AU131" s="283"/>
      <c r="AV131" s="283"/>
      <c r="AW131" s="283"/>
      <c r="AX131" s="1184" t="s">
        <v>521</v>
      </c>
      <c r="AY131" s="1135"/>
      <c r="AZ131" s="1135"/>
      <c r="BA131" s="1135"/>
      <c r="BB131" s="1135"/>
      <c r="BC131" s="1135"/>
      <c r="BD131" s="1135"/>
      <c r="BE131" s="1136"/>
      <c r="BF131" s="1185">
        <v>6.1</v>
      </c>
      <c r="BG131" s="1186"/>
      <c r="BH131" s="1186"/>
      <c r="BI131" s="1186"/>
      <c r="BJ131" s="1186"/>
      <c r="BK131" s="1186"/>
      <c r="BL131" s="1187"/>
      <c r="BM131" s="1185">
        <v>350</v>
      </c>
      <c r="BN131" s="1186"/>
      <c r="BO131" s="1186"/>
      <c r="BP131" s="1186"/>
      <c r="BQ131" s="1186"/>
      <c r="BR131" s="1186"/>
      <c r="BS131" s="1187"/>
      <c r="BT131" s="1188"/>
      <c r="BU131" s="1189"/>
      <c r="BV131" s="1189"/>
      <c r="BW131" s="1189"/>
      <c r="BX131" s="1189"/>
      <c r="BY131" s="1189"/>
      <c r="BZ131" s="1190"/>
      <c r="CA131" s="284"/>
      <c r="CB131" s="284"/>
      <c r="CC131" s="284"/>
      <c r="CD131" s="284"/>
      <c r="CE131" s="284"/>
      <c r="CF131" s="284"/>
      <c r="CG131" s="284"/>
      <c r="CH131" s="284"/>
      <c r="CI131" s="284"/>
      <c r="CJ131" s="284"/>
      <c r="CK131" s="284"/>
      <c r="CL131" s="284"/>
      <c r="CM131" s="284"/>
      <c r="CN131" s="284"/>
      <c r="CO131" s="284"/>
      <c r="CP131" s="284"/>
      <c r="CQ131" s="284"/>
      <c r="CR131" s="284"/>
      <c r="CS131" s="284"/>
      <c r="CT131" s="284"/>
      <c r="CU131" s="284"/>
      <c r="CV131" s="284"/>
      <c r="CW131" s="284"/>
      <c r="CX131" s="284"/>
      <c r="CY131" s="284"/>
      <c r="CZ131" s="284"/>
      <c r="DA131" s="284"/>
      <c r="DB131" s="284"/>
      <c r="DC131" s="284"/>
      <c r="DD131" s="284"/>
      <c r="DE131" s="284"/>
      <c r="DF131" s="284"/>
      <c r="DG131" s="284"/>
      <c r="DH131" s="284"/>
      <c r="DI131" s="284"/>
      <c r="DJ131" s="284"/>
      <c r="DK131" s="284"/>
      <c r="DL131" s="284"/>
      <c r="DM131" s="284"/>
      <c r="DN131" s="284"/>
      <c r="DO131" s="284"/>
      <c r="DP131" s="252"/>
      <c r="DQ131" s="252"/>
      <c r="DR131" s="252"/>
      <c r="DS131" s="252"/>
      <c r="DT131" s="252"/>
      <c r="DU131" s="252"/>
      <c r="DV131" s="252"/>
      <c r="DW131" s="252"/>
      <c r="DX131" s="252"/>
      <c r="DY131" s="252"/>
      <c r="DZ131" s="256"/>
    </row>
    <row r="132" spans="1:131" s="245" customFormat="1" ht="26.25" customHeight="1">
      <c r="A132" s="1191" t="s">
        <v>522</v>
      </c>
      <c r="B132" s="1192"/>
      <c r="C132" s="1192"/>
      <c r="D132" s="1192"/>
      <c r="E132" s="1192"/>
      <c r="F132" s="1192"/>
      <c r="G132" s="1192"/>
      <c r="H132" s="1192"/>
      <c r="I132" s="1192"/>
      <c r="J132" s="1192"/>
      <c r="K132" s="1192"/>
      <c r="L132" s="1192"/>
      <c r="M132" s="1192"/>
      <c r="N132" s="1192"/>
      <c r="O132" s="1192"/>
      <c r="P132" s="1192"/>
      <c r="Q132" s="1192"/>
      <c r="R132" s="1192"/>
      <c r="S132" s="1192"/>
      <c r="T132" s="1192"/>
      <c r="U132" s="1192"/>
      <c r="V132" s="1195" t="s">
        <v>523</v>
      </c>
      <c r="W132" s="1195"/>
      <c r="X132" s="1195"/>
      <c r="Y132" s="1195"/>
      <c r="Z132" s="1196"/>
      <c r="AA132" s="1197">
        <v>9.0263855700000004</v>
      </c>
      <c r="AB132" s="1198"/>
      <c r="AC132" s="1198"/>
      <c r="AD132" s="1198"/>
      <c r="AE132" s="1199"/>
      <c r="AF132" s="1200">
        <v>9.3133357510000003</v>
      </c>
      <c r="AG132" s="1198"/>
      <c r="AH132" s="1198"/>
      <c r="AI132" s="1198"/>
      <c r="AJ132" s="1199"/>
      <c r="AK132" s="1200">
        <v>10.55098941</v>
      </c>
      <c r="AL132" s="1198"/>
      <c r="AM132" s="1198"/>
      <c r="AN132" s="1198"/>
      <c r="AO132" s="1199"/>
      <c r="AP132" s="1097"/>
      <c r="AQ132" s="1098"/>
      <c r="AR132" s="1098"/>
      <c r="AS132" s="1098"/>
      <c r="AT132" s="1201"/>
      <c r="AU132" s="285"/>
      <c r="AV132" s="286"/>
      <c r="AW132" s="286"/>
      <c r="AX132" s="252"/>
      <c r="AY132" s="252"/>
      <c r="AZ132" s="252"/>
      <c r="BA132" s="252"/>
      <c r="BB132" s="252"/>
      <c r="BC132" s="252"/>
      <c r="BD132" s="252"/>
      <c r="BE132" s="252"/>
      <c r="BF132" s="252"/>
      <c r="BG132" s="252"/>
      <c r="BH132" s="252"/>
      <c r="BI132" s="252"/>
      <c r="BJ132" s="252"/>
      <c r="BK132" s="252"/>
      <c r="BL132" s="252"/>
      <c r="BM132" s="252"/>
      <c r="BN132" s="252"/>
      <c r="BO132" s="252"/>
      <c r="BP132" s="252"/>
      <c r="BQ132" s="252"/>
      <c r="BR132" s="252"/>
      <c r="BS132" s="253"/>
      <c r="BT132" s="252"/>
      <c r="BU132" s="252"/>
      <c r="BV132" s="252"/>
      <c r="BW132" s="252"/>
      <c r="BX132" s="252"/>
      <c r="BY132" s="252"/>
      <c r="BZ132" s="252"/>
      <c r="CA132" s="284"/>
      <c r="CB132" s="284"/>
      <c r="CC132" s="284"/>
      <c r="CD132" s="284"/>
      <c r="CE132" s="284"/>
      <c r="CF132" s="284"/>
      <c r="CG132" s="284"/>
      <c r="CH132" s="284"/>
      <c r="CI132" s="284"/>
      <c r="CJ132" s="284"/>
      <c r="CK132" s="284"/>
      <c r="CL132" s="284"/>
      <c r="CM132" s="284"/>
      <c r="CN132" s="284"/>
      <c r="CO132" s="284"/>
      <c r="CP132" s="284"/>
      <c r="CQ132" s="284"/>
      <c r="CR132" s="284"/>
      <c r="CS132" s="284"/>
      <c r="CT132" s="284"/>
      <c r="CU132" s="284"/>
      <c r="CV132" s="284"/>
      <c r="CW132" s="284"/>
      <c r="CX132" s="284"/>
      <c r="CY132" s="284"/>
      <c r="CZ132" s="284"/>
      <c r="DA132" s="284"/>
      <c r="DB132" s="284"/>
      <c r="DC132" s="284"/>
      <c r="DD132" s="284"/>
      <c r="DE132" s="284"/>
      <c r="DF132" s="284"/>
      <c r="DG132" s="284"/>
      <c r="DH132" s="284"/>
      <c r="DI132" s="284"/>
      <c r="DJ132" s="284"/>
      <c r="DK132" s="284"/>
      <c r="DL132" s="284"/>
      <c r="DM132" s="284"/>
      <c r="DN132" s="284"/>
      <c r="DO132" s="284"/>
      <c r="DP132" s="256"/>
      <c r="DQ132" s="256"/>
      <c r="DR132" s="256"/>
      <c r="DS132" s="256"/>
      <c r="DT132" s="256"/>
      <c r="DU132" s="256"/>
      <c r="DV132" s="256"/>
      <c r="DW132" s="256"/>
      <c r="DX132" s="256"/>
      <c r="DY132" s="256"/>
      <c r="DZ132" s="256"/>
    </row>
    <row r="133" spans="1:131" s="245" customFormat="1" ht="26.25" customHeight="1" thickBot="1">
      <c r="A133" s="1193"/>
      <c r="B133" s="1194"/>
      <c r="C133" s="1194"/>
      <c r="D133" s="1194"/>
      <c r="E133" s="1194"/>
      <c r="F133" s="1194"/>
      <c r="G133" s="1194"/>
      <c r="H133" s="1194"/>
      <c r="I133" s="1194"/>
      <c r="J133" s="1194"/>
      <c r="K133" s="1194"/>
      <c r="L133" s="1194"/>
      <c r="M133" s="1194"/>
      <c r="N133" s="1194"/>
      <c r="O133" s="1194"/>
      <c r="P133" s="1194"/>
      <c r="Q133" s="1194"/>
      <c r="R133" s="1194"/>
      <c r="S133" s="1194"/>
      <c r="T133" s="1194"/>
      <c r="U133" s="1194"/>
      <c r="V133" s="1178" t="s">
        <v>524</v>
      </c>
      <c r="W133" s="1178"/>
      <c r="X133" s="1178"/>
      <c r="Y133" s="1178"/>
      <c r="Z133" s="1179"/>
      <c r="AA133" s="1180">
        <v>9.3000000000000007</v>
      </c>
      <c r="AB133" s="1181"/>
      <c r="AC133" s="1181"/>
      <c r="AD133" s="1181"/>
      <c r="AE133" s="1182"/>
      <c r="AF133" s="1180">
        <v>9.1</v>
      </c>
      <c r="AG133" s="1181"/>
      <c r="AH133" s="1181"/>
      <c r="AI133" s="1181"/>
      <c r="AJ133" s="1182"/>
      <c r="AK133" s="1180">
        <v>9.6</v>
      </c>
      <c r="AL133" s="1181"/>
      <c r="AM133" s="1181"/>
      <c r="AN133" s="1181"/>
      <c r="AO133" s="1182"/>
      <c r="AP133" s="1127"/>
      <c r="AQ133" s="1128"/>
      <c r="AR133" s="1128"/>
      <c r="AS133" s="1128"/>
      <c r="AT133" s="1183"/>
      <c r="AU133" s="286"/>
      <c r="AV133" s="286"/>
      <c r="AW133" s="286"/>
      <c r="AX133" s="286"/>
      <c r="AY133" s="286"/>
      <c r="AZ133" s="286"/>
      <c r="BA133" s="286"/>
      <c r="BB133" s="286"/>
      <c r="BC133" s="286"/>
      <c r="BD133" s="286"/>
      <c r="BE133" s="286"/>
      <c r="BF133" s="286"/>
      <c r="BG133" s="286"/>
      <c r="BH133" s="286"/>
      <c r="BI133" s="286"/>
      <c r="BJ133" s="286"/>
      <c r="BK133" s="286"/>
      <c r="BL133" s="286"/>
      <c r="BM133" s="286"/>
      <c r="BN133" s="284"/>
      <c r="BO133" s="284"/>
      <c r="BP133" s="284"/>
      <c r="BQ133" s="284"/>
      <c r="BR133" s="284"/>
      <c r="BS133" s="284"/>
      <c r="BT133" s="284"/>
      <c r="BU133" s="284"/>
      <c r="BV133" s="284"/>
      <c r="BW133" s="284"/>
      <c r="BX133" s="284"/>
      <c r="BY133" s="284"/>
      <c r="BZ133" s="284"/>
      <c r="CA133" s="284"/>
      <c r="CB133" s="284"/>
      <c r="CC133" s="284"/>
      <c r="CD133" s="284"/>
      <c r="CE133" s="284"/>
      <c r="CF133" s="284"/>
      <c r="CG133" s="284"/>
      <c r="CH133" s="284"/>
      <c r="CI133" s="284"/>
      <c r="CJ133" s="284"/>
      <c r="CK133" s="284"/>
      <c r="CL133" s="284"/>
      <c r="CM133" s="284"/>
      <c r="CN133" s="284"/>
      <c r="CO133" s="284"/>
      <c r="CP133" s="284"/>
      <c r="CQ133" s="284"/>
      <c r="CR133" s="284"/>
      <c r="CS133" s="284"/>
      <c r="CT133" s="284"/>
      <c r="CU133" s="284"/>
      <c r="CV133" s="284"/>
      <c r="CW133" s="284"/>
      <c r="CX133" s="284"/>
      <c r="CY133" s="284"/>
      <c r="CZ133" s="284"/>
      <c r="DA133" s="284"/>
      <c r="DB133" s="284"/>
      <c r="DC133" s="284"/>
      <c r="DD133" s="284"/>
      <c r="DE133" s="284"/>
      <c r="DF133" s="284"/>
      <c r="DG133" s="284"/>
      <c r="DH133" s="284"/>
      <c r="DI133" s="284"/>
      <c r="DJ133" s="284"/>
      <c r="DK133" s="284"/>
      <c r="DL133" s="284"/>
      <c r="DM133" s="284"/>
      <c r="DN133" s="284"/>
      <c r="DO133" s="284"/>
      <c r="DP133" s="256"/>
      <c r="DQ133" s="256"/>
      <c r="DR133" s="256"/>
      <c r="DS133" s="256"/>
      <c r="DT133" s="256"/>
      <c r="DU133" s="256"/>
      <c r="DV133" s="256"/>
      <c r="DW133" s="256"/>
      <c r="DX133" s="256"/>
      <c r="DY133" s="256"/>
      <c r="DZ133" s="256"/>
    </row>
    <row r="134" spans="1:131" s="246" customFormat="1" ht="11.25" customHeight="1">
      <c r="A134" s="287"/>
      <c r="B134" s="287"/>
      <c r="C134" s="287"/>
      <c r="D134" s="287"/>
      <c r="E134" s="287"/>
      <c r="F134" s="287"/>
      <c r="G134" s="287"/>
      <c r="H134" s="287"/>
      <c r="I134" s="287"/>
      <c r="J134" s="287"/>
      <c r="K134" s="287"/>
      <c r="L134" s="287"/>
      <c r="M134" s="287"/>
      <c r="N134" s="287"/>
      <c r="O134" s="287"/>
      <c r="P134" s="287"/>
      <c r="Q134" s="287"/>
      <c r="R134" s="287"/>
      <c r="S134" s="287"/>
      <c r="T134" s="287"/>
      <c r="U134" s="287"/>
      <c r="V134" s="287"/>
      <c r="W134" s="287"/>
      <c r="X134" s="287"/>
      <c r="Y134" s="287"/>
      <c r="Z134" s="287"/>
      <c r="AA134" s="287"/>
      <c r="AB134" s="287"/>
      <c r="AC134" s="287"/>
      <c r="AD134" s="287"/>
      <c r="AE134" s="287"/>
      <c r="AF134" s="287"/>
      <c r="AG134" s="287"/>
      <c r="AH134" s="287"/>
      <c r="AI134" s="287"/>
      <c r="AJ134" s="287"/>
      <c r="AK134" s="287"/>
      <c r="AL134" s="287"/>
      <c r="AM134" s="287"/>
      <c r="AN134" s="287"/>
      <c r="AO134" s="287"/>
      <c r="AP134" s="287"/>
      <c r="AQ134" s="287"/>
      <c r="AR134" s="287"/>
      <c r="AS134" s="287"/>
      <c r="AT134" s="287"/>
      <c r="AU134" s="286"/>
      <c r="AV134" s="286"/>
      <c r="AW134" s="286"/>
      <c r="AX134" s="286"/>
      <c r="AY134" s="286"/>
      <c r="AZ134" s="286"/>
      <c r="BA134" s="286"/>
      <c r="BB134" s="286"/>
      <c r="BC134" s="286"/>
      <c r="BD134" s="286"/>
      <c r="BE134" s="286"/>
      <c r="BF134" s="286"/>
      <c r="BG134" s="286"/>
      <c r="BH134" s="286"/>
      <c r="BI134" s="286"/>
      <c r="BJ134" s="286"/>
      <c r="BK134" s="286"/>
      <c r="BL134" s="286"/>
      <c r="BM134" s="286"/>
      <c r="BN134" s="284"/>
      <c r="BO134" s="284"/>
      <c r="BP134" s="284"/>
      <c r="BQ134" s="284"/>
      <c r="BR134" s="284"/>
      <c r="BS134" s="284"/>
      <c r="BT134" s="284"/>
      <c r="BU134" s="284"/>
      <c r="BV134" s="284"/>
      <c r="BW134" s="284"/>
      <c r="BX134" s="284"/>
      <c r="BY134" s="284"/>
      <c r="BZ134" s="284"/>
      <c r="CA134" s="284"/>
      <c r="CB134" s="284"/>
      <c r="CC134" s="284"/>
      <c r="CD134" s="284"/>
      <c r="CE134" s="284"/>
      <c r="CF134" s="284"/>
      <c r="CG134" s="284"/>
      <c r="CH134" s="284"/>
      <c r="CI134" s="284"/>
      <c r="CJ134" s="284"/>
      <c r="CK134" s="284"/>
      <c r="CL134" s="284"/>
      <c r="CM134" s="284"/>
      <c r="CN134" s="284"/>
      <c r="CO134" s="284"/>
      <c r="CP134" s="284"/>
      <c r="CQ134" s="284"/>
      <c r="CR134" s="284"/>
      <c r="CS134" s="284"/>
      <c r="CT134" s="284"/>
      <c r="CU134" s="284"/>
      <c r="CV134" s="284"/>
      <c r="CW134" s="284"/>
      <c r="CX134" s="284"/>
      <c r="CY134" s="284"/>
      <c r="CZ134" s="284"/>
      <c r="DA134" s="284"/>
      <c r="DB134" s="284"/>
      <c r="DC134" s="284"/>
      <c r="DD134" s="284"/>
      <c r="DE134" s="284"/>
      <c r="DF134" s="284"/>
      <c r="DG134" s="284"/>
      <c r="DH134" s="284"/>
      <c r="DI134" s="284"/>
      <c r="DJ134" s="284"/>
      <c r="DK134" s="284"/>
      <c r="DL134" s="284"/>
      <c r="DM134" s="284"/>
      <c r="DN134" s="284"/>
      <c r="DO134" s="284"/>
      <c r="DP134" s="256"/>
      <c r="DQ134" s="256"/>
      <c r="DR134" s="256"/>
      <c r="DS134" s="256"/>
      <c r="DT134" s="256"/>
      <c r="DU134" s="256"/>
      <c r="DV134" s="256"/>
      <c r="DW134" s="256"/>
      <c r="DX134" s="256"/>
      <c r="DY134" s="256"/>
      <c r="DZ134" s="256"/>
      <c r="EA134" s="245"/>
    </row>
    <row r="135" spans="1:131" ht="14.25" hidden="1">
      <c r="AU135" s="287"/>
      <c r="AV135" s="287"/>
      <c r="AW135" s="287"/>
      <c r="AX135" s="287"/>
      <c r="AY135" s="287"/>
      <c r="AZ135" s="287"/>
      <c r="BA135" s="287"/>
      <c r="BB135" s="287"/>
      <c r="BC135" s="287"/>
      <c r="BD135" s="287"/>
      <c r="BE135" s="287"/>
      <c r="BF135" s="287"/>
      <c r="BG135" s="287"/>
      <c r="BH135" s="287"/>
      <c r="BI135" s="287"/>
      <c r="BJ135" s="287"/>
      <c r="BK135" s="287"/>
      <c r="BL135" s="287"/>
      <c r="BM135" s="287"/>
      <c r="BN135" s="287"/>
      <c r="BO135" s="287"/>
      <c r="BP135" s="287"/>
      <c r="BQ135" s="287"/>
      <c r="BR135" s="287"/>
      <c r="BS135" s="287"/>
      <c r="BT135" s="287"/>
      <c r="BU135" s="287"/>
      <c r="BV135" s="287"/>
      <c r="BW135" s="287"/>
      <c r="BX135" s="287"/>
      <c r="BY135" s="287"/>
      <c r="BZ135" s="287"/>
      <c r="CA135" s="287"/>
      <c r="CB135" s="287"/>
      <c r="CC135" s="287"/>
      <c r="CD135" s="287"/>
      <c r="CE135" s="287"/>
      <c r="CF135" s="287"/>
      <c r="CG135" s="287"/>
      <c r="CH135" s="287"/>
      <c r="CI135" s="287"/>
      <c r="CJ135" s="287"/>
      <c r="CK135" s="287"/>
      <c r="CL135" s="287"/>
      <c r="CM135" s="287"/>
      <c r="CN135" s="287"/>
      <c r="CO135" s="287"/>
      <c r="CP135" s="287"/>
      <c r="CQ135" s="287"/>
      <c r="CR135" s="287"/>
      <c r="CS135" s="287"/>
      <c r="CT135" s="287"/>
      <c r="CU135" s="287"/>
      <c r="CV135" s="287"/>
      <c r="CW135" s="287"/>
      <c r="CX135" s="287"/>
      <c r="CY135" s="287"/>
      <c r="CZ135" s="287"/>
      <c r="DA135" s="287"/>
      <c r="DB135" s="287"/>
      <c r="DC135" s="287"/>
      <c r="DD135" s="287"/>
      <c r="DE135" s="287"/>
      <c r="DF135" s="287"/>
      <c r="DG135" s="287"/>
      <c r="DH135" s="287"/>
      <c r="DI135" s="287"/>
      <c r="DJ135" s="287"/>
      <c r="DK135" s="287"/>
      <c r="DL135" s="287"/>
      <c r="DM135" s="287"/>
      <c r="DN135" s="287"/>
      <c r="DO135" s="287"/>
      <c r="DP135" s="287"/>
      <c r="DQ135" s="287"/>
      <c r="DR135" s="287"/>
      <c r="DS135" s="287"/>
      <c r="DT135" s="287"/>
      <c r="DU135" s="287"/>
      <c r="DV135" s="287"/>
      <c r="DW135" s="287"/>
      <c r="DX135" s="287"/>
      <c r="DY135" s="287"/>
      <c r="DZ135" s="287"/>
    </row>
    <row r="136" spans="1:131" hidden="1"/>
  </sheetData>
  <sheetProtection algorithmName="SHA-512" hashValue="WW+gKlVzpDQI1nDTzic6ZZaRtWOpjiN7q/9mPR0LPrCWZ9TRbvGiFpA8quGkJuO7dqcxlOSMBCfuji18a1KxRA==" saltValue="4WrZnHbu9ds9ic2N0u0A5A==" spinCount="100000" sheet="1" objects="1" scenarios="1" formatRows="0"/>
  <mergeCells count="2033">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AF62:AJ62"/>
    <mergeCell ref="AK62:AO62"/>
    <mergeCell ref="AP62:AT62"/>
    <mergeCell ref="AU62:AY62"/>
    <mergeCell ref="AZ62:BD62"/>
    <mergeCell ref="V61:Z61"/>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CR61:CV61"/>
    <mergeCell ref="CW61:DA61"/>
    <mergeCell ref="DB61:DF61"/>
    <mergeCell ref="DG61:DK61"/>
    <mergeCell ref="DV59:DZ59"/>
    <mergeCell ref="DV60:DZ60"/>
    <mergeCell ref="AK59:AO59"/>
    <mergeCell ref="AP59:AT59"/>
    <mergeCell ref="AU59:AY59"/>
    <mergeCell ref="AZ59:BD59"/>
    <mergeCell ref="DV61:DZ61"/>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L63:DP63"/>
    <mergeCell ref="DQ63:DU63"/>
    <mergeCell ref="DV63:DZ63"/>
    <mergeCell ref="B62:P62"/>
    <mergeCell ref="Q62:U62"/>
    <mergeCell ref="V62:Z62"/>
    <mergeCell ref="AA62:AE62"/>
    <mergeCell ref="DL61:DP61"/>
    <mergeCell ref="DQ61:DU61"/>
    <mergeCell ref="AU61:AY61"/>
    <mergeCell ref="AZ61:BD61"/>
    <mergeCell ref="BE61:BI61"/>
    <mergeCell ref="BS61:CG61"/>
    <mergeCell ref="CH61:CL61"/>
    <mergeCell ref="CM61:CQ61"/>
    <mergeCell ref="DL60:DP60"/>
    <mergeCell ref="B59:P59"/>
    <mergeCell ref="Q59:U59"/>
    <mergeCell ref="V59:Z59"/>
    <mergeCell ref="DQ60:DU60"/>
    <mergeCell ref="B61:P61"/>
    <mergeCell ref="Q61:U61"/>
    <mergeCell ref="AA59:AE59"/>
    <mergeCell ref="AF59:AJ59"/>
    <mergeCell ref="AA61:AE61"/>
    <mergeCell ref="AF61:AJ61"/>
    <mergeCell ref="AK61:AO61"/>
    <mergeCell ref="AP61:AT61"/>
    <mergeCell ref="CH60:CL60"/>
    <mergeCell ref="CM60:CQ60"/>
    <mergeCell ref="CR60:CV60"/>
    <mergeCell ref="CW60:DA60"/>
    <mergeCell ref="DB60:DF60"/>
    <mergeCell ref="DG60:DK60"/>
    <mergeCell ref="AK60:AO60"/>
    <mergeCell ref="CM58:CQ58"/>
    <mergeCell ref="DB59:DF59"/>
    <mergeCell ref="DG59:DK59"/>
    <mergeCell ref="DL59:DP59"/>
    <mergeCell ref="DQ59:DU59"/>
    <mergeCell ref="DL57:DP57"/>
    <mergeCell ref="DQ57:DU57"/>
    <mergeCell ref="B60:P60"/>
    <mergeCell ref="Q60:U60"/>
    <mergeCell ref="V60:Z60"/>
    <mergeCell ref="AA60:AE60"/>
    <mergeCell ref="AF60:AJ60"/>
    <mergeCell ref="BE59:BI59"/>
    <mergeCell ref="BS59:CG59"/>
    <mergeCell ref="CH59:CL59"/>
    <mergeCell ref="CM59:CQ59"/>
    <mergeCell ref="CR59:CV59"/>
    <mergeCell ref="CW59:DA59"/>
    <mergeCell ref="AP60:AT60"/>
    <mergeCell ref="AU60:AY60"/>
    <mergeCell ref="AZ60:BD60"/>
    <mergeCell ref="BE60:BI60"/>
    <mergeCell ref="BS60:CG60"/>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V58:DZ58"/>
    <mergeCell ref="CR58:CV58"/>
    <mergeCell ref="CW58:DA58"/>
    <mergeCell ref="DB58:DF58"/>
    <mergeCell ref="DG58:DK58"/>
    <mergeCell ref="DL58:DP58"/>
    <mergeCell ref="DQ58:DU58"/>
    <mergeCell ref="AU58:AY58"/>
    <mergeCell ref="AZ58:BD58"/>
    <mergeCell ref="BE58:BI58"/>
    <mergeCell ref="BS58:CG58"/>
    <mergeCell ref="CH58:CL58"/>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0:DZ10"/>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DB9:DF9"/>
    <mergeCell ref="DG9:DK9"/>
    <mergeCell ref="DL9:DP9"/>
    <mergeCell ref="DQ9:DU9"/>
    <mergeCell ref="DV9:DZ9"/>
    <mergeCell ref="B10:P10"/>
    <mergeCell ref="Q10:U10"/>
    <mergeCell ref="V10:Z10"/>
    <mergeCell ref="AA10:AE10"/>
    <mergeCell ref="AF10:AJ10"/>
    <mergeCell ref="AU9:AY9"/>
    <mergeCell ref="BS9:CG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B8:P8"/>
    <mergeCell ref="Q8:U8"/>
    <mergeCell ref="V8:Z8"/>
    <mergeCell ref="AA8:AE8"/>
    <mergeCell ref="AF8:AJ8"/>
    <mergeCell ref="AK8:AO8"/>
    <mergeCell ref="AP8:AT8"/>
    <mergeCell ref="AU8:AY8"/>
    <mergeCell ref="BS8:CG8"/>
    <mergeCell ref="CR7:CV7"/>
    <mergeCell ref="CW7:DA7"/>
    <mergeCell ref="DB7:DF7"/>
    <mergeCell ref="DG7:DK7"/>
    <mergeCell ref="DL7:DP7"/>
    <mergeCell ref="DQ7:DU7"/>
    <mergeCell ref="AK7:AO7"/>
    <mergeCell ref="AP7:AT7"/>
    <mergeCell ref="AU7:AY7"/>
    <mergeCell ref="BS7:CG7"/>
    <mergeCell ref="CH7:CL7"/>
    <mergeCell ref="CM7:CQ7"/>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J2:DO2"/>
    <mergeCell ref="DQ2:DZ2"/>
    <mergeCell ref="A4:AY4"/>
    <mergeCell ref="A5:P6"/>
    <mergeCell ref="Q5:U6"/>
    <mergeCell ref="V5:Z6"/>
    <mergeCell ref="AA5:AE6"/>
    <mergeCell ref="AF5:AJ6"/>
    <mergeCell ref="AK5:AO6"/>
    <mergeCell ref="AP5:AT6"/>
    <mergeCell ref="DV7:DZ7"/>
  </mergeCells>
  <phoneticPr fontId="2"/>
  <pageMargins left="0.59055118110236227" right="0" top="0.59055118110236227" bottom="0.59055118110236227" header="0.39370078740157483" footer="0.39370078740157483"/>
  <pageSetup paperSize="8" scale="39"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Q105"/>
  <sheetViews>
    <sheetView showGridLines="0" view="pageBreakPreview" zoomScale="85" zoomScaleNormal="85" zoomScaleSheetLayoutView="85" workbookViewId="0"/>
  </sheetViews>
  <sheetFormatPr defaultColWidth="0" defaultRowHeight="13.5" customHeight="1" zeroHeight="1"/>
  <cols>
    <col min="1" max="120" width="2.75" style="290" customWidth="1"/>
    <col min="121" max="121" width="0" style="289" hidden="1" customWidth="1"/>
    <col min="122" max="16384" width="9" style="289" hidden="1"/>
  </cols>
  <sheetData>
    <row r="1" spans="1:120">
      <c r="A1" s="289"/>
      <c r="B1" s="289"/>
      <c r="C1" s="289"/>
      <c r="D1" s="289"/>
      <c r="E1" s="289"/>
      <c r="F1" s="289"/>
      <c r="G1" s="289"/>
      <c r="H1" s="289"/>
      <c r="I1" s="289"/>
      <c r="J1" s="289"/>
      <c r="K1" s="289"/>
      <c r="L1" s="289"/>
      <c r="M1" s="289"/>
      <c r="N1" s="289"/>
      <c r="O1" s="289"/>
      <c r="P1" s="289"/>
      <c r="Q1" s="289"/>
      <c r="R1" s="289"/>
      <c r="S1" s="289"/>
      <c r="T1" s="289"/>
      <c r="U1" s="289"/>
      <c r="V1" s="289"/>
      <c r="W1" s="289"/>
      <c r="X1" s="289"/>
      <c r="Y1" s="289"/>
      <c r="Z1" s="289"/>
      <c r="AA1" s="289"/>
      <c r="AB1" s="289"/>
      <c r="AC1" s="289"/>
      <c r="AD1" s="289"/>
      <c r="AE1" s="289"/>
      <c r="AF1" s="289"/>
      <c r="AG1" s="289"/>
      <c r="AH1" s="289"/>
      <c r="AI1" s="289"/>
      <c r="AJ1" s="289"/>
      <c r="AK1" s="289"/>
      <c r="AL1" s="289"/>
      <c r="AM1" s="289"/>
      <c r="AN1" s="289"/>
      <c r="AO1" s="289"/>
      <c r="AP1" s="289"/>
      <c r="AQ1" s="289"/>
      <c r="AR1" s="289"/>
      <c r="AS1" s="289"/>
      <c r="AT1" s="289"/>
      <c r="AU1" s="289"/>
      <c r="AV1" s="289"/>
      <c r="AW1" s="289"/>
      <c r="AX1" s="289"/>
      <c r="AY1" s="289"/>
      <c r="AZ1" s="289"/>
      <c r="BA1" s="289"/>
      <c r="BB1" s="289"/>
      <c r="BC1" s="289"/>
      <c r="BD1" s="289"/>
      <c r="BE1" s="289"/>
      <c r="BF1" s="289"/>
      <c r="BG1" s="289"/>
      <c r="BH1" s="289"/>
      <c r="BI1" s="289"/>
      <c r="BJ1" s="289"/>
      <c r="BK1" s="289"/>
      <c r="BL1" s="289"/>
      <c r="BM1" s="289"/>
      <c r="BN1" s="289"/>
      <c r="BO1" s="289"/>
      <c r="BP1" s="289"/>
      <c r="BQ1" s="289"/>
      <c r="BR1" s="289"/>
      <c r="BS1" s="289"/>
      <c r="BT1" s="289"/>
      <c r="BU1" s="289"/>
      <c r="BV1" s="289"/>
      <c r="BW1" s="289"/>
      <c r="BX1" s="289"/>
      <c r="BY1" s="289"/>
      <c r="BZ1" s="289"/>
      <c r="CA1" s="289"/>
      <c r="CB1" s="289"/>
      <c r="CC1" s="289"/>
      <c r="CD1" s="289"/>
      <c r="CE1" s="289"/>
      <c r="CF1" s="289"/>
      <c r="CG1" s="289"/>
      <c r="CH1" s="289"/>
      <c r="CI1" s="289"/>
      <c r="CJ1" s="289"/>
      <c r="CK1" s="289"/>
      <c r="CL1" s="289"/>
      <c r="CM1" s="289"/>
      <c r="CN1" s="289"/>
      <c r="CO1" s="289"/>
      <c r="CP1" s="289"/>
      <c r="CQ1" s="289"/>
      <c r="CR1" s="289"/>
      <c r="CS1" s="289"/>
      <c r="CT1" s="289"/>
      <c r="CU1" s="289"/>
      <c r="CV1" s="289"/>
      <c r="CW1" s="289"/>
      <c r="CX1" s="289"/>
      <c r="CY1" s="289"/>
      <c r="CZ1" s="289"/>
      <c r="DA1" s="289"/>
      <c r="DB1" s="289"/>
      <c r="DC1" s="289"/>
      <c r="DD1" s="289"/>
      <c r="DE1" s="289"/>
      <c r="DF1" s="289"/>
      <c r="DG1" s="289"/>
      <c r="DH1" s="289"/>
      <c r="DI1" s="289"/>
      <c r="DJ1" s="289"/>
      <c r="DK1" s="289"/>
      <c r="DL1" s="289"/>
      <c r="DM1" s="289"/>
      <c r="DN1" s="289"/>
      <c r="DO1" s="289"/>
      <c r="DP1" s="289"/>
    </row>
    <row r="2" spans="1:120"/>
    <row r="3" spans="1:120"/>
    <row r="4" spans="1:120"/>
    <row r="5" spans="1:120"/>
    <row r="6" spans="1:120"/>
    <row r="7" spans="1:120"/>
    <row r="8" spans="1:120"/>
    <row r="9" spans="1:120"/>
    <row r="10" spans="1:120"/>
    <row r="11" spans="1:120"/>
    <row r="12" spans="1:120"/>
    <row r="13" spans="1:120"/>
    <row r="14" spans="1:120"/>
    <row r="15" spans="1:120"/>
    <row r="16" spans="1:120">
      <c r="DP16" s="289"/>
    </row>
    <row r="17" spans="119:120">
      <c r="DP17" s="289"/>
    </row>
    <row r="18" spans="119:120"/>
    <row r="19" spans="119:120"/>
    <row r="20" spans="119:120">
      <c r="DO20" s="289"/>
      <c r="DP20" s="289"/>
    </row>
    <row r="21" spans="119:120">
      <c r="DP21" s="289"/>
    </row>
    <row r="22" spans="119:120"/>
    <row r="23" spans="119:120">
      <c r="DO23" s="289"/>
      <c r="DP23" s="289"/>
    </row>
    <row r="24" spans="119:120">
      <c r="DP24" s="289"/>
    </row>
    <row r="25" spans="119:120">
      <c r="DP25" s="289"/>
    </row>
    <row r="26" spans="119:120">
      <c r="DO26" s="289"/>
      <c r="DP26" s="289"/>
    </row>
    <row r="27" spans="119:120"/>
    <row r="28" spans="119:120">
      <c r="DO28" s="289"/>
      <c r="DP28" s="289"/>
    </row>
    <row r="29" spans="119:120">
      <c r="DP29" s="289"/>
    </row>
    <row r="30" spans="119:120"/>
    <row r="31" spans="119:120">
      <c r="DO31" s="289"/>
      <c r="DP31" s="289"/>
    </row>
    <row r="32" spans="119:120"/>
    <row r="33" spans="98:120">
      <c r="DO33" s="289"/>
      <c r="DP33" s="289"/>
    </row>
    <row r="34" spans="98:120">
      <c r="DM34" s="289"/>
    </row>
    <row r="35" spans="98:120">
      <c r="CT35" s="289"/>
      <c r="CU35" s="289"/>
      <c r="CV35" s="289"/>
      <c r="CY35" s="289"/>
      <c r="CZ35" s="289"/>
      <c r="DA35" s="289"/>
      <c r="DD35" s="289"/>
      <c r="DE35" s="289"/>
      <c r="DF35" s="289"/>
      <c r="DI35" s="289"/>
      <c r="DJ35" s="289"/>
      <c r="DK35" s="289"/>
      <c r="DM35" s="289"/>
      <c r="DN35" s="289"/>
      <c r="DO35" s="289"/>
      <c r="DP35" s="289"/>
    </row>
    <row r="36" spans="98:120"/>
    <row r="37" spans="98:120">
      <c r="CW37" s="289"/>
      <c r="DB37" s="289"/>
      <c r="DG37" s="289"/>
      <c r="DL37" s="289"/>
      <c r="DP37" s="289"/>
    </row>
    <row r="38" spans="98:120">
      <c r="CT38" s="289"/>
      <c r="CU38" s="289"/>
      <c r="CV38" s="289"/>
      <c r="CW38" s="289"/>
      <c r="CY38" s="289"/>
      <c r="CZ38" s="289"/>
      <c r="DA38" s="289"/>
      <c r="DB38" s="289"/>
      <c r="DD38" s="289"/>
      <c r="DE38" s="289"/>
      <c r="DF38" s="289"/>
      <c r="DG38" s="289"/>
      <c r="DI38" s="289"/>
      <c r="DJ38" s="289"/>
      <c r="DK38" s="289"/>
      <c r="DL38" s="289"/>
      <c r="DN38" s="289"/>
      <c r="DO38" s="289"/>
      <c r="DP38" s="289"/>
    </row>
    <row r="39" spans="98:120"/>
    <row r="40" spans="98:120"/>
    <row r="41" spans="98:120"/>
    <row r="42" spans="98:120"/>
    <row r="43" spans="98:120"/>
    <row r="44" spans="98:120"/>
    <row r="45" spans="98:120"/>
    <row r="46" spans="98:120"/>
    <row r="47" spans="98:120"/>
    <row r="48" spans="98:120"/>
    <row r="49" spans="22:120">
      <c r="DN49" s="289"/>
      <c r="DO49" s="289"/>
      <c r="DP49" s="289"/>
    </row>
    <row r="50" spans="22:120"/>
    <row r="51" spans="22:120"/>
    <row r="52" spans="22:120"/>
    <row r="53" spans="22:120"/>
    <row r="54" spans="22:120"/>
    <row r="55" spans="22:120"/>
    <row r="56" spans="22:120"/>
    <row r="57" spans="22:120"/>
    <row r="58" spans="22:120"/>
    <row r="59" spans="22:120"/>
    <row r="60" spans="22:120"/>
    <row r="61" spans="22:120"/>
    <row r="62" spans="22:120"/>
    <row r="63" spans="22:120">
      <c r="W63" s="289"/>
      <c r="CS63" s="289"/>
      <c r="CX63" s="289"/>
      <c r="DC63" s="289"/>
      <c r="DH63" s="289"/>
    </row>
    <row r="64" spans="22:120">
      <c r="V64" s="289"/>
    </row>
    <row r="65" spans="15:120">
      <c r="X65" s="289"/>
      <c r="Z65" s="289"/>
      <c r="AA65" s="289"/>
      <c r="AB65" s="289"/>
      <c r="AC65" s="289"/>
      <c r="AD65" s="289"/>
      <c r="AE65" s="289"/>
      <c r="AF65" s="289"/>
      <c r="AG65" s="289"/>
      <c r="AH65" s="289"/>
      <c r="AI65" s="289"/>
      <c r="AJ65" s="289"/>
      <c r="AK65" s="289"/>
      <c r="AL65" s="289"/>
      <c r="AM65" s="289"/>
      <c r="AN65" s="289"/>
      <c r="AO65" s="289"/>
      <c r="AP65" s="289"/>
      <c r="AQ65" s="289"/>
      <c r="AR65" s="289"/>
      <c r="AS65" s="289"/>
      <c r="AT65" s="289"/>
      <c r="AU65" s="289"/>
      <c r="AV65" s="289"/>
      <c r="AW65" s="289"/>
      <c r="AX65" s="289"/>
      <c r="AY65" s="289"/>
      <c r="AZ65" s="289"/>
      <c r="BA65" s="289"/>
      <c r="BB65" s="289"/>
      <c r="BC65" s="289"/>
      <c r="BD65" s="289"/>
      <c r="BE65" s="289"/>
      <c r="BF65" s="289"/>
      <c r="BG65" s="289"/>
      <c r="BH65" s="289"/>
      <c r="BI65" s="289"/>
      <c r="BJ65" s="289"/>
      <c r="BK65" s="289"/>
      <c r="BL65" s="289"/>
      <c r="BM65" s="289"/>
      <c r="BN65" s="289"/>
      <c r="BO65" s="289"/>
      <c r="BP65" s="289"/>
      <c r="BQ65" s="289"/>
      <c r="BR65" s="289"/>
      <c r="BS65" s="289"/>
      <c r="BT65" s="289"/>
      <c r="BU65" s="289"/>
      <c r="BV65" s="289"/>
      <c r="BW65" s="289"/>
      <c r="BX65" s="289"/>
      <c r="BY65" s="289"/>
      <c r="BZ65" s="289"/>
      <c r="CA65" s="289"/>
      <c r="CB65" s="289"/>
      <c r="CC65" s="289"/>
      <c r="CD65" s="289"/>
      <c r="CE65" s="289"/>
      <c r="CF65" s="289"/>
      <c r="CG65" s="289"/>
      <c r="CH65" s="289"/>
      <c r="CI65" s="289"/>
      <c r="CJ65" s="289"/>
      <c r="CK65" s="289"/>
      <c r="CL65" s="289"/>
      <c r="CM65" s="289"/>
      <c r="CN65" s="289"/>
      <c r="CO65" s="289"/>
      <c r="CP65" s="289"/>
      <c r="CQ65" s="289"/>
      <c r="CR65" s="289"/>
      <c r="CU65" s="289"/>
      <c r="CZ65" s="289"/>
      <c r="DE65" s="289"/>
      <c r="DJ65" s="289"/>
    </row>
    <row r="66" spans="15:120">
      <c r="Q66" s="289"/>
      <c r="S66" s="289"/>
      <c r="U66" s="289"/>
      <c r="DM66" s="289"/>
    </row>
    <row r="67" spans="15:120">
      <c r="O67" s="289"/>
      <c r="P67" s="289"/>
      <c r="R67" s="289"/>
      <c r="T67" s="289"/>
      <c r="Y67" s="289"/>
      <c r="CT67" s="289"/>
      <c r="CV67" s="289"/>
      <c r="CW67" s="289"/>
      <c r="CY67" s="289"/>
      <c r="DA67" s="289"/>
      <c r="DB67" s="289"/>
      <c r="DD67" s="289"/>
      <c r="DF67" s="289"/>
      <c r="DG67" s="289"/>
      <c r="DI67" s="289"/>
      <c r="DK67" s="289"/>
      <c r="DL67" s="289"/>
      <c r="DN67" s="289"/>
      <c r="DO67" s="289"/>
      <c r="DP67" s="289"/>
    </row>
    <row r="68" spans="15:120"/>
    <row r="69" spans="15:120"/>
    <row r="70" spans="15:120"/>
    <row r="71" spans="15:120"/>
    <row r="72" spans="15:120">
      <c r="DP72" s="289"/>
    </row>
    <row r="73" spans="15:120">
      <c r="DP73" s="289"/>
    </row>
    <row r="74" spans="15:120"/>
    <row r="75" spans="15:120"/>
    <row r="76" spans="15:120"/>
    <row r="77" spans="15:120"/>
    <row r="78" spans="15:120"/>
    <row r="79" spans="15:120"/>
    <row r="80" spans="15:120"/>
    <row r="81" spans="97:112"/>
    <row r="82" spans="97:112"/>
    <row r="83" spans="97:112"/>
    <row r="84" spans="97:112"/>
    <row r="85" spans="97:112"/>
    <row r="86" spans="97:112"/>
    <row r="87" spans="97:112"/>
    <row r="88" spans="97:112"/>
    <row r="89" spans="97:112"/>
    <row r="90" spans="97:112"/>
    <row r="91" spans="97:112"/>
    <row r="92" spans="97:112"/>
    <row r="93" spans="97:112"/>
    <row r="94" spans="97:112"/>
    <row r="95" spans="97:112"/>
    <row r="96" spans="97:112">
      <c r="CS96" s="289"/>
      <c r="CX96" s="289"/>
      <c r="DC96" s="289"/>
      <c r="DH96" s="289"/>
    </row>
    <row r="97" spans="24:120">
      <c r="CS97" s="289"/>
      <c r="CX97" s="289"/>
      <c r="DC97" s="289"/>
      <c r="DH97" s="289"/>
      <c r="DP97" s="290" t="s">
        <v>525</v>
      </c>
    </row>
    <row r="98" spans="24:120" hidden="1">
      <c r="CS98" s="289"/>
      <c r="CX98" s="289"/>
      <c r="DC98" s="289"/>
      <c r="DH98" s="289"/>
    </row>
    <row r="99" spans="24:120" hidden="1">
      <c r="CS99" s="289"/>
      <c r="CX99" s="289"/>
      <c r="DC99" s="289"/>
      <c r="DH99" s="289"/>
    </row>
    <row r="101" spans="24:120" ht="12" hidden="1" customHeight="1">
      <c r="X101" s="289"/>
      <c r="Y101" s="289"/>
      <c r="Z101" s="289"/>
      <c r="AA101" s="289"/>
      <c r="AB101" s="289"/>
      <c r="AC101" s="289"/>
      <c r="AD101" s="289"/>
      <c r="AE101" s="289"/>
      <c r="AF101" s="289"/>
      <c r="AG101" s="289"/>
      <c r="AH101" s="289"/>
      <c r="AI101" s="289"/>
      <c r="AJ101" s="289"/>
      <c r="AK101" s="289"/>
      <c r="AL101" s="289"/>
      <c r="AM101" s="289"/>
      <c r="AN101" s="289"/>
      <c r="AO101" s="289"/>
      <c r="AP101" s="289"/>
      <c r="AQ101" s="289"/>
      <c r="AR101" s="289"/>
      <c r="AS101" s="289"/>
      <c r="AT101" s="289"/>
      <c r="AU101" s="289"/>
      <c r="AV101" s="289"/>
      <c r="AW101" s="289"/>
      <c r="AX101" s="289"/>
      <c r="AY101" s="289"/>
      <c r="AZ101" s="289"/>
      <c r="BA101" s="289"/>
      <c r="BB101" s="289"/>
      <c r="BC101" s="289"/>
      <c r="BD101" s="289"/>
      <c r="BE101" s="289"/>
      <c r="BF101" s="289"/>
      <c r="BG101" s="289"/>
      <c r="BH101" s="289"/>
      <c r="BI101" s="289"/>
      <c r="BJ101" s="289"/>
      <c r="BK101" s="289"/>
      <c r="BL101" s="289"/>
      <c r="BM101" s="289"/>
      <c r="BN101" s="289"/>
      <c r="BO101" s="289"/>
      <c r="BP101" s="289"/>
      <c r="BQ101" s="289"/>
      <c r="BR101" s="289"/>
      <c r="BS101" s="289"/>
      <c r="BT101" s="289"/>
      <c r="BU101" s="289"/>
      <c r="BV101" s="289"/>
      <c r="BW101" s="289"/>
      <c r="BX101" s="289"/>
      <c r="BY101" s="289"/>
      <c r="BZ101" s="289"/>
      <c r="CA101" s="289"/>
      <c r="CB101" s="289"/>
      <c r="CC101" s="289"/>
      <c r="CD101" s="289"/>
      <c r="CE101" s="289"/>
      <c r="CF101" s="289"/>
      <c r="CG101" s="289"/>
      <c r="CH101" s="289"/>
      <c r="CI101" s="289"/>
      <c r="CJ101" s="289"/>
      <c r="CK101" s="289"/>
      <c r="CL101" s="289"/>
      <c r="CM101" s="289"/>
      <c r="CN101" s="289"/>
      <c r="CO101" s="289"/>
      <c r="CP101" s="289"/>
      <c r="CQ101" s="289"/>
      <c r="CR101" s="289"/>
      <c r="CU101" s="289"/>
      <c r="CZ101" s="289"/>
      <c r="DE101" s="289"/>
      <c r="DJ101" s="289"/>
    </row>
    <row r="102" spans="24:120" ht="1.5" hidden="1" customHeight="1">
      <c r="CU102" s="289"/>
      <c r="CZ102" s="289"/>
      <c r="DE102" s="289"/>
      <c r="DJ102" s="289"/>
      <c r="DM102" s="289"/>
    </row>
    <row r="103" spans="24:120" hidden="1">
      <c r="CT103" s="289"/>
      <c r="CV103" s="289"/>
      <c r="CW103" s="289"/>
      <c r="CY103" s="289"/>
      <c r="DA103" s="289"/>
      <c r="DB103" s="289"/>
      <c r="DD103" s="289"/>
      <c r="DF103" s="289"/>
      <c r="DG103" s="289"/>
      <c r="DI103" s="289"/>
      <c r="DK103" s="289"/>
      <c r="DL103" s="289"/>
      <c r="DM103" s="289"/>
      <c r="DN103" s="289"/>
      <c r="DO103" s="289"/>
      <c r="DP103" s="289"/>
    </row>
    <row r="104" spans="24:120" hidden="1">
      <c r="CV104" s="289"/>
      <c r="CW104" s="289"/>
      <c r="DA104" s="289"/>
      <c r="DB104" s="289"/>
      <c r="DF104" s="289"/>
      <c r="DG104" s="289"/>
      <c r="DK104" s="289"/>
      <c r="DL104" s="289"/>
      <c r="DN104" s="289"/>
      <c r="DO104" s="289"/>
      <c r="DP104" s="289"/>
    </row>
    <row r="105" spans="24:120" ht="12.75" hidden="1" customHeight="1"/>
  </sheetData>
  <sheetProtection algorithmName="SHA-512" hashValue="kzLOt3/1ilRAGwmLczV9jGIeK3yJDDP+dBshR+6DmaPEv8N6B7BldkuRptdKnvt2EH8Qj88ABS76PVDK51m4tA==" saltValue="PV7zOQum/e5IthtzrxEiFw==" spinCount="100000" sheet="1" objects="1" scenarios="1"/>
  <dataConsolidate/>
  <phoneticPr fontId="2"/>
  <printOptions horizontalCentered="1" verticalCentered="1"/>
  <pageMargins left="0" right="0" top="0" bottom="0" header="0" footer="0"/>
  <pageSetup paperSize="9" scale="44"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L89"/>
  <sheetViews>
    <sheetView showGridLines="0" zoomScale="85" zoomScaleNormal="85" zoomScaleSheetLayoutView="55" workbookViewId="0">
      <selection sqref="A1:XFD1"/>
    </sheetView>
  </sheetViews>
  <sheetFormatPr defaultColWidth="0" defaultRowHeight="13.5" customHeight="1" zeroHeight="1"/>
  <cols>
    <col min="1" max="116" width="2.625" style="290" customWidth="1"/>
    <col min="117" max="16384" width="9" style="289" hidden="1"/>
  </cols>
  <sheetData>
    <row r="1" spans="2:116">
      <c r="B1" s="289"/>
      <c r="C1" s="289"/>
      <c r="D1" s="289"/>
      <c r="E1" s="289"/>
      <c r="F1" s="289"/>
      <c r="G1" s="289"/>
      <c r="H1" s="289"/>
      <c r="I1" s="289"/>
      <c r="J1" s="289"/>
      <c r="K1" s="289"/>
      <c r="L1" s="289"/>
      <c r="M1" s="289"/>
      <c r="N1" s="289"/>
      <c r="O1" s="289"/>
      <c r="P1" s="289"/>
      <c r="Q1" s="289"/>
      <c r="R1" s="289"/>
      <c r="S1" s="289"/>
      <c r="T1" s="289"/>
      <c r="U1" s="289"/>
      <c r="V1" s="289"/>
      <c r="W1" s="289"/>
      <c r="X1" s="289"/>
      <c r="Y1" s="289"/>
      <c r="Z1" s="289"/>
      <c r="AA1" s="289"/>
      <c r="AB1" s="289"/>
      <c r="AC1" s="289"/>
      <c r="AD1" s="289"/>
      <c r="AE1" s="289"/>
      <c r="AF1" s="289"/>
      <c r="AG1" s="289"/>
      <c r="AH1" s="289"/>
      <c r="AI1" s="289"/>
      <c r="AJ1" s="289"/>
      <c r="AK1" s="289"/>
      <c r="AL1" s="289"/>
      <c r="AM1" s="289"/>
      <c r="AN1" s="289"/>
      <c r="AO1" s="289"/>
      <c r="AP1" s="289"/>
      <c r="AQ1" s="289"/>
      <c r="AR1" s="289"/>
      <c r="AS1" s="289"/>
      <c r="AT1" s="289"/>
      <c r="AU1" s="289"/>
      <c r="AV1" s="289"/>
      <c r="AW1" s="289"/>
      <c r="AX1" s="289"/>
      <c r="AY1" s="289"/>
      <c r="AZ1" s="289"/>
      <c r="BA1" s="289"/>
      <c r="BB1" s="289"/>
      <c r="BC1" s="289"/>
      <c r="BD1" s="289"/>
      <c r="BE1" s="289"/>
      <c r="BF1" s="289"/>
      <c r="BG1" s="289"/>
      <c r="BH1" s="289"/>
      <c r="BI1" s="289"/>
      <c r="BJ1" s="289"/>
      <c r="BK1" s="289"/>
      <c r="BL1" s="289"/>
      <c r="BM1" s="289"/>
      <c r="BN1" s="289"/>
      <c r="BO1" s="289"/>
      <c r="BP1" s="289"/>
      <c r="BQ1" s="289"/>
      <c r="BR1" s="289"/>
      <c r="BS1" s="289"/>
      <c r="BT1" s="289"/>
      <c r="BU1" s="289"/>
      <c r="BV1" s="289"/>
      <c r="BW1" s="289"/>
      <c r="BX1" s="289"/>
      <c r="BY1" s="289"/>
      <c r="BZ1" s="289"/>
      <c r="CA1" s="289"/>
      <c r="CB1" s="289"/>
      <c r="CC1" s="289"/>
      <c r="CD1" s="289"/>
      <c r="CE1" s="289"/>
      <c r="CF1" s="289"/>
      <c r="CG1" s="289"/>
      <c r="CH1" s="289"/>
      <c r="CI1" s="289"/>
      <c r="CJ1" s="289"/>
      <c r="CK1" s="289"/>
      <c r="CL1" s="289"/>
      <c r="CM1" s="289"/>
      <c r="CN1" s="289"/>
      <c r="CO1" s="289"/>
      <c r="CP1" s="289"/>
      <c r="CQ1" s="289"/>
      <c r="CR1" s="289"/>
      <c r="CS1" s="289"/>
      <c r="CT1" s="289"/>
      <c r="CU1" s="289"/>
      <c r="CV1" s="289"/>
      <c r="CW1" s="289"/>
      <c r="CX1" s="289"/>
      <c r="CY1" s="289"/>
      <c r="CZ1" s="289"/>
      <c r="DA1" s="289"/>
      <c r="DB1" s="289"/>
      <c r="DC1" s="289"/>
      <c r="DD1" s="289"/>
      <c r="DE1" s="289"/>
      <c r="DF1" s="289"/>
      <c r="DG1" s="289"/>
      <c r="DH1" s="289"/>
      <c r="DI1" s="289"/>
      <c r="DJ1" s="289"/>
      <c r="DK1" s="289"/>
      <c r="DL1" s="289"/>
    </row>
    <row r="2" spans="2:116"/>
    <row r="3" spans="2:116"/>
    <row r="4" spans="2:116">
      <c r="R4" s="289"/>
      <c r="S4" s="289"/>
      <c r="T4" s="289"/>
      <c r="U4" s="289"/>
      <c r="V4" s="289"/>
      <c r="W4" s="289"/>
      <c r="X4" s="289"/>
      <c r="Y4" s="289"/>
      <c r="Z4" s="289"/>
      <c r="AA4" s="289"/>
      <c r="AB4" s="289"/>
      <c r="AC4" s="289"/>
      <c r="AD4" s="289"/>
      <c r="AE4" s="289"/>
      <c r="AF4" s="289"/>
      <c r="AG4" s="289"/>
      <c r="AH4" s="289"/>
      <c r="AI4" s="289"/>
      <c r="AJ4" s="289"/>
      <c r="AK4" s="289"/>
      <c r="AL4" s="289"/>
      <c r="AM4" s="289"/>
      <c r="AN4" s="289"/>
      <c r="AO4" s="289"/>
      <c r="AP4" s="289"/>
      <c r="AQ4" s="289"/>
      <c r="AR4" s="289"/>
      <c r="AS4" s="289"/>
      <c r="AT4" s="289"/>
      <c r="AU4" s="289"/>
      <c r="AV4" s="289"/>
      <c r="AW4" s="289"/>
      <c r="AX4" s="289"/>
      <c r="AY4" s="289"/>
      <c r="AZ4" s="289"/>
      <c r="BA4" s="289"/>
      <c r="BB4" s="289"/>
      <c r="BC4" s="289"/>
      <c r="BD4" s="289"/>
      <c r="BE4" s="289"/>
      <c r="BF4" s="289"/>
      <c r="BG4" s="289"/>
      <c r="BH4" s="289"/>
      <c r="BI4" s="289"/>
      <c r="BJ4" s="289"/>
      <c r="BK4" s="289"/>
      <c r="BL4" s="289"/>
      <c r="BM4" s="289"/>
      <c r="BN4" s="289"/>
      <c r="BO4" s="289"/>
      <c r="BP4" s="289"/>
      <c r="BQ4" s="289"/>
      <c r="BR4" s="289"/>
      <c r="BS4" s="289"/>
      <c r="BT4" s="289"/>
      <c r="BU4" s="289"/>
      <c r="BV4" s="289"/>
      <c r="BW4" s="289"/>
      <c r="BX4" s="289"/>
      <c r="BY4" s="289"/>
      <c r="BZ4" s="289"/>
      <c r="CA4" s="289"/>
      <c r="CB4" s="289"/>
      <c r="CC4" s="289"/>
      <c r="CD4" s="289"/>
      <c r="CE4" s="289"/>
      <c r="CF4" s="289"/>
      <c r="CG4" s="289"/>
      <c r="CH4" s="289"/>
      <c r="CI4" s="289"/>
      <c r="CJ4" s="289"/>
      <c r="CK4" s="289"/>
      <c r="CL4" s="289"/>
      <c r="CM4" s="289"/>
      <c r="CN4" s="289"/>
      <c r="CO4" s="289"/>
      <c r="CP4" s="289"/>
      <c r="CQ4" s="289"/>
      <c r="CR4" s="289"/>
      <c r="CS4" s="289"/>
      <c r="CT4" s="289"/>
      <c r="CU4" s="289"/>
      <c r="CV4" s="289"/>
      <c r="CW4" s="289"/>
      <c r="CX4" s="289"/>
      <c r="CY4" s="289"/>
      <c r="CZ4" s="289"/>
      <c r="DA4" s="289"/>
      <c r="DB4" s="289"/>
      <c r="DC4" s="289"/>
      <c r="DD4" s="289"/>
      <c r="DE4" s="289"/>
      <c r="DF4" s="289"/>
      <c r="DG4" s="289"/>
      <c r="DH4" s="289"/>
      <c r="DI4" s="289"/>
      <c r="DJ4" s="289"/>
      <c r="DK4" s="289"/>
      <c r="DL4" s="289"/>
    </row>
    <row r="5" spans="2:116">
      <c r="R5" s="289"/>
      <c r="S5" s="289"/>
      <c r="T5" s="289"/>
      <c r="U5" s="289"/>
      <c r="V5" s="289"/>
      <c r="W5" s="289"/>
      <c r="X5" s="289"/>
      <c r="Y5" s="289"/>
      <c r="Z5" s="289"/>
      <c r="AA5" s="289"/>
      <c r="AB5" s="289"/>
      <c r="AC5" s="289"/>
      <c r="AD5" s="289"/>
      <c r="AE5" s="289"/>
      <c r="AF5" s="289"/>
      <c r="AG5" s="289"/>
      <c r="AH5" s="289"/>
      <c r="AI5" s="289"/>
      <c r="AJ5" s="289"/>
      <c r="AK5" s="289"/>
      <c r="AL5" s="289"/>
      <c r="AM5" s="289"/>
      <c r="AN5" s="289"/>
      <c r="AO5" s="289"/>
      <c r="AP5" s="289"/>
      <c r="AQ5" s="289"/>
      <c r="AR5" s="289"/>
      <c r="AS5" s="289"/>
      <c r="AT5" s="289"/>
      <c r="AU5" s="289"/>
      <c r="AV5" s="289"/>
      <c r="AW5" s="289"/>
      <c r="AX5" s="289"/>
      <c r="AY5" s="289"/>
      <c r="AZ5" s="289"/>
      <c r="BA5" s="289"/>
      <c r="BB5" s="289"/>
      <c r="BC5" s="289"/>
      <c r="BD5" s="289"/>
      <c r="BE5" s="289"/>
      <c r="BF5" s="289"/>
      <c r="BG5" s="289"/>
      <c r="BH5" s="289"/>
      <c r="BI5" s="289"/>
      <c r="BJ5" s="289"/>
      <c r="BK5" s="289"/>
      <c r="BL5" s="289"/>
      <c r="BM5" s="289"/>
      <c r="BN5" s="289"/>
      <c r="BO5" s="289"/>
      <c r="BP5" s="289"/>
      <c r="BQ5" s="289"/>
      <c r="BR5" s="289"/>
      <c r="BS5" s="289"/>
      <c r="BT5" s="289"/>
      <c r="BU5" s="289"/>
      <c r="BV5" s="289"/>
      <c r="BW5" s="289"/>
      <c r="BX5" s="289"/>
      <c r="BY5" s="289"/>
      <c r="BZ5" s="289"/>
      <c r="CA5" s="289"/>
      <c r="CB5" s="289"/>
      <c r="CC5" s="289"/>
      <c r="CD5" s="289"/>
      <c r="CE5" s="289"/>
      <c r="CF5" s="289"/>
      <c r="CG5" s="289"/>
      <c r="CH5" s="289"/>
      <c r="CI5" s="289"/>
      <c r="CJ5" s="289"/>
      <c r="CK5" s="289"/>
      <c r="CL5" s="289"/>
      <c r="CM5" s="289"/>
      <c r="CN5" s="289"/>
      <c r="CO5" s="289"/>
      <c r="CP5" s="289"/>
      <c r="CQ5" s="289"/>
      <c r="CR5" s="289"/>
      <c r="CS5" s="289"/>
      <c r="CT5" s="289"/>
      <c r="CU5" s="289"/>
      <c r="CV5" s="289"/>
      <c r="CW5" s="289"/>
      <c r="CX5" s="289"/>
      <c r="CY5" s="289"/>
      <c r="CZ5" s="289"/>
      <c r="DA5" s="289"/>
      <c r="DB5" s="289"/>
      <c r="DC5" s="289"/>
      <c r="DD5" s="289"/>
      <c r="DE5" s="289"/>
      <c r="DF5" s="289"/>
      <c r="DG5" s="289"/>
      <c r="DH5" s="289"/>
      <c r="DI5" s="289"/>
      <c r="DJ5" s="289"/>
      <c r="DK5" s="289"/>
      <c r="DL5" s="289"/>
    </row>
    <row r="6" spans="2:116"/>
    <row r="7" spans="2:116"/>
    <row r="8" spans="2:116"/>
    <row r="9" spans="2:116"/>
    <row r="10" spans="2:116"/>
    <row r="11" spans="2:116"/>
    <row r="12" spans="2:116"/>
    <row r="13" spans="2:116"/>
    <row r="14" spans="2:116"/>
    <row r="15" spans="2:116"/>
    <row r="16" spans="2:116"/>
    <row r="17" spans="9:116"/>
    <row r="18" spans="9:116">
      <c r="I18" s="289"/>
      <c r="J18" s="289"/>
      <c r="K18" s="289"/>
      <c r="L18" s="289"/>
      <c r="M18" s="289"/>
      <c r="N18" s="289"/>
      <c r="O18" s="289"/>
      <c r="P18" s="289"/>
      <c r="Q18" s="289"/>
      <c r="R18" s="289"/>
      <c r="S18" s="289"/>
      <c r="T18" s="289"/>
      <c r="U18" s="289"/>
      <c r="V18" s="289"/>
      <c r="W18" s="289"/>
      <c r="X18" s="289"/>
      <c r="Y18" s="289"/>
      <c r="Z18" s="289"/>
      <c r="AA18" s="289"/>
      <c r="AB18" s="289"/>
      <c r="AC18" s="289"/>
      <c r="AD18" s="289"/>
      <c r="AE18" s="289"/>
      <c r="AF18" s="289"/>
      <c r="AG18" s="289"/>
      <c r="AH18" s="289"/>
      <c r="AI18" s="289"/>
      <c r="AJ18" s="289"/>
      <c r="AK18" s="289"/>
      <c r="AL18" s="289"/>
      <c r="AM18" s="289"/>
      <c r="AN18" s="289"/>
      <c r="AO18" s="289"/>
      <c r="AP18" s="289"/>
      <c r="AQ18" s="289"/>
      <c r="AR18" s="289"/>
      <c r="AS18" s="289"/>
      <c r="AT18" s="289"/>
      <c r="AU18" s="289"/>
      <c r="AV18" s="289"/>
      <c r="AW18" s="289"/>
      <c r="AX18" s="289"/>
      <c r="AY18" s="289"/>
      <c r="AZ18" s="289"/>
      <c r="BA18" s="289"/>
      <c r="BB18" s="289"/>
      <c r="BC18" s="289"/>
      <c r="BD18" s="289"/>
      <c r="BE18" s="289"/>
      <c r="BF18" s="289"/>
      <c r="BG18" s="289"/>
      <c r="BH18" s="289"/>
      <c r="BI18" s="289"/>
      <c r="BJ18" s="289"/>
      <c r="BK18" s="289"/>
      <c r="BL18" s="289"/>
      <c r="BM18" s="289"/>
      <c r="BN18" s="289"/>
      <c r="BO18" s="289"/>
      <c r="BP18" s="289"/>
      <c r="BQ18" s="289"/>
      <c r="BR18" s="289"/>
      <c r="BS18" s="289"/>
      <c r="BT18" s="289"/>
      <c r="BU18" s="289"/>
      <c r="BV18" s="289"/>
      <c r="BW18" s="289"/>
      <c r="BX18" s="289"/>
      <c r="BY18" s="289"/>
      <c r="BZ18" s="289"/>
      <c r="CA18" s="289"/>
      <c r="CB18" s="289"/>
      <c r="CC18" s="289"/>
      <c r="CD18" s="289"/>
      <c r="CE18" s="289"/>
      <c r="CF18" s="289"/>
      <c r="CG18" s="289"/>
      <c r="CH18" s="289"/>
      <c r="CI18" s="289"/>
      <c r="CJ18" s="289"/>
      <c r="CK18" s="289"/>
      <c r="CL18" s="289"/>
      <c r="CM18" s="289"/>
      <c r="CN18" s="289"/>
      <c r="CO18" s="289"/>
      <c r="CP18" s="289"/>
      <c r="CQ18" s="289"/>
      <c r="CR18" s="289"/>
      <c r="CS18" s="289"/>
      <c r="CT18" s="289"/>
      <c r="CU18" s="289"/>
      <c r="CV18" s="289"/>
      <c r="CW18" s="289"/>
      <c r="CX18" s="289"/>
      <c r="CY18" s="289"/>
      <c r="CZ18" s="289"/>
      <c r="DA18" s="289"/>
      <c r="DB18" s="289"/>
      <c r="DC18" s="289"/>
      <c r="DD18" s="289"/>
      <c r="DE18" s="289"/>
      <c r="DF18" s="289"/>
      <c r="DG18" s="289"/>
      <c r="DH18" s="289"/>
      <c r="DI18" s="289"/>
      <c r="DJ18" s="289"/>
      <c r="DK18" s="289"/>
      <c r="DL18" s="289"/>
    </row>
    <row r="19" spans="9:116"/>
    <row r="20" spans="9:116"/>
    <row r="21" spans="9:116">
      <c r="DL21" s="289"/>
    </row>
    <row r="22" spans="9:116">
      <c r="DI22" s="289"/>
      <c r="DJ22" s="289"/>
      <c r="DK22" s="289"/>
      <c r="DL22" s="289"/>
    </row>
    <row r="23" spans="9:116">
      <c r="CY23" s="289"/>
      <c r="CZ23" s="289"/>
      <c r="DA23" s="289"/>
      <c r="DB23" s="289"/>
      <c r="DC23" s="289"/>
      <c r="DD23" s="289"/>
      <c r="DE23" s="289"/>
      <c r="DF23" s="289"/>
      <c r="DG23" s="289"/>
      <c r="DH23" s="289"/>
      <c r="DI23" s="289"/>
      <c r="DJ23" s="289"/>
      <c r="DK23" s="289"/>
      <c r="DL23" s="289"/>
    </row>
    <row r="24" spans="9:116"/>
    <row r="25" spans="9:116"/>
    <row r="26" spans="9:116"/>
    <row r="27" spans="9:116"/>
    <row r="28" spans="9:116"/>
    <row r="29" spans="9:116"/>
    <row r="30" spans="9:116"/>
    <row r="31" spans="9:116"/>
    <row r="32" spans="9:116"/>
    <row r="33" spans="15:116"/>
    <row r="34" spans="15:116"/>
    <row r="35" spans="15:116">
      <c r="CZ35" s="289"/>
      <c r="DA35" s="289"/>
      <c r="DB35" s="289"/>
      <c r="DC35" s="289"/>
      <c r="DD35" s="289"/>
      <c r="DE35" s="289"/>
      <c r="DF35" s="289"/>
      <c r="DG35" s="289"/>
      <c r="DH35" s="289"/>
      <c r="DI35" s="289"/>
      <c r="DJ35" s="289"/>
      <c r="DK35" s="289"/>
      <c r="DL35" s="289"/>
    </row>
    <row r="36" spans="15:116"/>
    <row r="37" spans="15:116">
      <c r="DL37" s="289"/>
    </row>
    <row r="38" spans="15:116">
      <c r="DI38" s="289"/>
      <c r="DJ38" s="289"/>
      <c r="DK38" s="289"/>
      <c r="DL38" s="289"/>
    </row>
    <row r="39" spans="15:116"/>
    <row r="40" spans="15:116"/>
    <row r="41" spans="15:116"/>
    <row r="42" spans="15:116"/>
    <row r="43" spans="15:116">
      <c r="O43" s="289"/>
      <c r="P43" s="289"/>
      <c r="Q43" s="289"/>
      <c r="R43" s="289"/>
      <c r="S43" s="289"/>
      <c r="T43" s="289"/>
      <c r="U43" s="289"/>
      <c r="V43" s="289"/>
      <c r="W43" s="289"/>
      <c r="X43" s="289"/>
      <c r="Y43" s="289"/>
      <c r="Z43" s="289"/>
      <c r="AA43" s="289"/>
      <c r="AB43" s="289"/>
      <c r="AC43" s="289"/>
      <c r="AD43" s="289"/>
      <c r="AE43" s="289"/>
      <c r="AF43" s="289"/>
      <c r="AG43" s="289"/>
      <c r="AH43" s="289"/>
      <c r="AI43" s="289"/>
      <c r="AJ43" s="289"/>
      <c r="AK43" s="289"/>
      <c r="AL43" s="289"/>
      <c r="AM43" s="289"/>
      <c r="AN43" s="289"/>
      <c r="AO43" s="289"/>
      <c r="AP43" s="289"/>
      <c r="AQ43" s="289"/>
      <c r="AR43" s="289"/>
      <c r="AS43" s="289"/>
      <c r="AT43" s="289"/>
      <c r="AU43" s="289"/>
      <c r="AV43" s="289"/>
      <c r="AW43" s="289"/>
      <c r="AX43" s="289"/>
      <c r="AY43" s="289"/>
      <c r="AZ43" s="289"/>
      <c r="BA43" s="289"/>
      <c r="BB43" s="289"/>
      <c r="BC43" s="289"/>
      <c r="BD43" s="289"/>
      <c r="BE43" s="289"/>
      <c r="BF43" s="289"/>
      <c r="BG43" s="289"/>
      <c r="BH43" s="289"/>
      <c r="BI43" s="289"/>
      <c r="BJ43" s="289"/>
      <c r="BK43" s="289"/>
      <c r="BL43" s="289"/>
      <c r="BM43" s="289"/>
      <c r="BN43" s="289"/>
      <c r="BO43" s="289"/>
      <c r="BP43" s="289"/>
      <c r="BQ43" s="289"/>
      <c r="BR43" s="289"/>
      <c r="BS43" s="289"/>
      <c r="BT43" s="289"/>
      <c r="BU43" s="289"/>
      <c r="BV43" s="289"/>
      <c r="BW43" s="289"/>
      <c r="BX43" s="289"/>
      <c r="BY43" s="289"/>
      <c r="BZ43" s="289"/>
      <c r="CA43" s="289"/>
      <c r="CB43" s="289"/>
      <c r="CC43" s="289"/>
      <c r="CD43" s="289"/>
      <c r="CE43" s="289"/>
      <c r="CF43" s="289"/>
      <c r="CG43" s="289"/>
      <c r="CH43" s="289"/>
      <c r="CI43" s="289"/>
      <c r="CJ43" s="289"/>
      <c r="CK43" s="289"/>
      <c r="CL43" s="289"/>
      <c r="CM43" s="289"/>
      <c r="CN43" s="289"/>
      <c r="CO43" s="289"/>
      <c r="CP43" s="289"/>
      <c r="CQ43" s="289"/>
      <c r="CR43" s="289"/>
      <c r="CS43" s="289"/>
      <c r="CT43" s="289"/>
      <c r="CU43" s="289"/>
      <c r="CV43" s="289"/>
      <c r="CW43" s="289"/>
      <c r="CX43" s="289"/>
      <c r="CY43" s="289"/>
      <c r="CZ43" s="289"/>
      <c r="DA43" s="289"/>
      <c r="DB43" s="289"/>
      <c r="DC43" s="289"/>
      <c r="DD43" s="289"/>
      <c r="DE43" s="289"/>
      <c r="DF43" s="289"/>
      <c r="DG43" s="289"/>
      <c r="DH43" s="289"/>
      <c r="DI43" s="289"/>
      <c r="DJ43" s="289"/>
      <c r="DK43" s="289"/>
      <c r="DL43" s="289"/>
    </row>
    <row r="44" spans="15:116">
      <c r="DL44" s="289"/>
    </row>
    <row r="45" spans="15:116"/>
    <row r="46" spans="15:116">
      <c r="DA46" s="289"/>
      <c r="DB46" s="289"/>
      <c r="DC46" s="289"/>
      <c r="DD46" s="289"/>
      <c r="DE46" s="289"/>
      <c r="DF46" s="289"/>
      <c r="DG46" s="289"/>
      <c r="DH46" s="289"/>
      <c r="DI46" s="289"/>
      <c r="DJ46" s="289"/>
      <c r="DK46" s="289"/>
      <c r="DL46" s="289"/>
    </row>
    <row r="47" spans="15:116"/>
    <row r="48" spans="15:116"/>
    <row r="49" spans="104:116"/>
    <row r="50" spans="104:116">
      <c r="CZ50" s="289"/>
      <c r="DA50" s="289"/>
      <c r="DB50" s="289"/>
      <c r="DC50" s="289"/>
      <c r="DD50" s="289"/>
      <c r="DE50" s="289"/>
      <c r="DF50" s="289"/>
      <c r="DG50" s="289"/>
      <c r="DH50" s="289"/>
      <c r="DI50" s="289"/>
      <c r="DJ50" s="289"/>
      <c r="DK50" s="289"/>
      <c r="DL50" s="289"/>
    </row>
    <row r="51" spans="104:116"/>
    <row r="52" spans="104:116"/>
    <row r="53" spans="104:116">
      <c r="DL53" s="289"/>
    </row>
    <row r="54" spans="104:116"/>
    <row r="55" spans="104:116"/>
    <row r="56" spans="104:116"/>
    <row r="57" spans="104:116"/>
    <row r="58" spans="104:116"/>
    <row r="59" spans="104:116"/>
    <row r="60" spans="104:116"/>
    <row r="61" spans="104:116"/>
    <row r="62" spans="104:116"/>
    <row r="63" spans="104:116"/>
    <row r="64" spans="104:116"/>
    <row r="65" spans="107:116"/>
    <row r="66" spans="107:116"/>
    <row r="67" spans="107:116">
      <c r="DC67" s="289"/>
      <c r="DD67" s="289"/>
      <c r="DE67" s="289"/>
      <c r="DF67" s="289"/>
      <c r="DG67" s="289"/>
      <c r="DH67" s="289"/>
      <c r="DI67" s="289"/>
      <c r="DJ67" s="289"/>
      <c r="DK67" s="289"/>
      <c r="DL67" s="289"/>
    </row>
    <row r="68" spans="107:116"/>
    <row r="69" spans="107:116"/>
    <row r="70" spans="107:116"/>
    <row r="71" spans="107:116"/>
    <row r="72" spans="107:116"/>
    <row r="73" spans="107:116"/>
    <row r="74" spans="107:116"/>
    <row r="75" spans="107:116"/>
    <row r="76" spans="107:116"/>
    <row r="77" spans="107:116"/>
    <row r="78" spans="107:116"/>
    <row r="79" spans="107:116"/>
    <row r="80" spans="107:116"/>
    <row r="81"/>
    <row r="82"/>
    <row r="83"/>
    <row r="84"/>
    <row r="85"/>
    <row r="86"/>
    <row r="87"/>
    <row r="88"/>
    <row r="89"/>
  </sheetData>
  <sheetProtection algorithmName="SHA-512" hashValue="x46DKiSA8wEPffKh5q4+LSr14uCmw+StlCinKO+v1qgi4pY4AXEa/fgCcNqaFMLS41wXoumm7AFUac05R77Nyg==" saltValue="BqYKXtqLl8J/7UhM4Iyf3A==" spinCount="100000" sheet="1" objects="1" scenarios="1"/>
  <dataConsolidate/>
  <phoneticPr fontId="2"/>
  <printOptions horizontalCentered="1" verticalCentered="1"/>
  <pageMargins left="0" right="0" top="0" bottom="0" header="0" footer="0"/>
  <pageSetup paperSize="9" scale="49"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Z74"/>
  <sheetViews>
    <sheetView showGridLines="0" view="pageBreakPreview" zoomScale="85" zoomScaleSheetLayoutView="85" workbookViewId="0"/>
  </sheetViews>
  <sheetFormatPr defaultColWidth="0" defaultRowHeight="13.5" customHeight="1" zeroHeight="1"/>
  <cols>
    <col min="1" max="36" width="2.5" style="291" customWidth="1"/>
    <col min="37" max="44" width="17" style="291" customWidth="1"/>
    <col min="45" max="45" width="6.125" style="298" customWidth="1"/>
    <col min="46" max="46" width="3" style="296" customWidth="1"/>
    <col min="47" max="47" width="19.125" style="291" hidden="1" customWidth="1"/>
    <col min="48" max="52" width="12.625" style="291" hidden="1" customWidth="1"/>
    <col min="53" max="16384" width="8.625" style="291" hidden="1"/>
  </cols>
  <sheetData>
    <row r="1" spans="1:46">
      <c r="AS1" s="292"/>
      <c r="AT1" s="292"/>
    </row>
    <row r="2" spans="1:46">
      <c r="AS2" s="292"/>
      <c r="AT2" s="292"/>
    </row>
    <row r="3" spans="1:46">
      <c r="AS3" s="292"/>
      <c r="AT3" s="292"/>
    </row>
    <row r="4" spans="1:46">
      <c r="AS4" s="292"/>
      <c r="AT4" s="292"/>
    </row>
    <row r="5" spans="1:46" ht="17.25">
      <c r="A5" s="293" t="s">
        <v>526</v>
      </c>
      <c r="B5" s="294"/>
      <c r="C5" s="294"/>
      <c r="D5" s="294"/>
      <c r="E5" s="294"/>
      <c r="F5" s="294"/>
      <c r="G5" s="294"/>
      <c r="H5" s="294"/>
      <c r="I5" s="294"/>
      <c r="J5" s="294"/>
      <c r="K5" s="294"/>
      <c r="L5" s="294"/>
      <c r="M5" s="294"/>
      <c r="N5" s="294"/>
      <c r="O5" s="294"/>
      <c r="P5" s="294"/>
      <c r="Q5" s="294"/>
      <c r="R5" s="294"/>
      <c r="S5" s="294"/>
      <c r="T5" s="294"/>
      <c r="U5" s="294"/>
      <c r="V5" s="294"/>
      <c r="W5" s="294"/>
      <c r="X5" s="294"/>
      <c r="Y5" s="294"/>
      <c r="Z5" s="294"/>
      <c r="AA5" s="294"/>
      <c r="AB5" s="294"/>
      <c r="AC5" s="294"/>
      <c r="AD5" s="294"/>
      <c r="AE5" s="294"/>
      <c r="AF5" s="294"/>
      <c r="AG5" s="294"/>
      <c r="AH5" s="294"/>
      <c r="AI5" s="294"/>
      <c r="AJ5" s="294"/>
      <c r="AK5" s="294"/>
      <c r="AL5" s="294"/>
      <c r="AM5" s="294"/>
      <c r="AN5" s="294"/>
      <c r="AO5" s="294"/>
      <c r="AP5" s="294"/>
      <c r="AQ5" s="294"/>
      <c r="AR5" s="294"/>
      <c r="AS5" s="295"/>
    </row>
    <row r="6" spans="1:46">
      <c r="A6" s="296"/>
      <c r="B6" s="292"/>
      <c r="C6" s="292"/>
      <c r="D6" s="292"/>
      <c r="E6" s="292"/>
      <c r="F6" s="292"/>
      <c r="G6" s="292"/>
      <c r="H6" s="292"/>
      <c r="I6" s="292"/>
      <c r="J6" s="292"/>
      <c r="K6" s="292"/>
      <c r="L6" s="292"/>
      <c r="M6" s="292"/>
      <c r="N6" s="292"/>
      <c r="O6" s="292"/>
      <c r="P6" s="292"/>
      <c r="Q6" s="292"/>
      <c r="R6" s="292"/>
      <c r="S6" s="292"/>
      <c r="T6" s="292"/>
      <c r="U6" s="292"/>
      <c r="V6" s="292"/>
      <c r="W6" s="292"/>
      <c r="X6" s="292"/>
      <c r="Y6" s="292"/>
      <c r="Z6" s="292"/>
      <c r="AA6" s="292"/>
      <c r="AB6" s="292"/>
      <c r="AC6" s="292"/>
      <c r="AD6" s="292"/>
      <c r="AE6" s="292"/>
      <c r="AF6" s="292"/>
      <c r="AG6" s="292"/>
      <c r="AH6" s="292"/>
      <c r="AI6" s="292"/>
      <c r="AJ6" s="292"/>
      <c r="AK6" s="297" t="s">
        <v>527</v>
      </c>
      <c r="AL6" s="297"/>
      <c r="AM6" s="297"/>
      <c r="AN6" s="297"/>
      <c r="AO6" s="292"/>
      <c r="AP6" s="292"/>
      <c r="AQ6" s="292"/>
      <c r="AR6" s="292"/>
    </row>
    <row r="7" spans="1:46">
      <c r="A7" s="296"/>
      <c r="B7" s="292"/>
      <c r="C7" s="292"/>
      <c r="D7" s="292"/>
      <c r="E7" s="292"/>
      <c r="F7" s="292"/>
      <c r="G7" s="292"/>
      <c r="H7" s="292"/>
      <c r="I7" s="292"/>
      <c r="J7" s="292"/>
      <c r="K7" s="292"/>
      <c r="L7" s="292"/>
      <c r="M7" s="292"/>
      <c r="N7" s="292"/>
      <c r="O7" s="292"/>
      <c r="P7" s="292"/>
      <c r="Q7" s="292"/>
      <c r="R7" s="292"/>
      <c r="S7" s="292"/>
      <c r="T7" s="292"/>
      <c r="U7" s="292"/>
      <c r="V7" s="292"/>
      <c r="W7" s="292"/>
      <c r="X7" s="292"/>
      <c r="Y7" s="292"/>
      <c r="Z7" s="292"/>
      <c r="AA7" s="292"/>
      <c r="AB7" s="292"/>
      <c r="AC7" s="292"/>
      <c r="AD7" s="292"/>
      <c r="AE7" s="292"/>
      <c r="AF7" s="292"/>
      <c r="AG7" s="292"/>
      <c r="AH7" s="292"/>
      <c r="AI7" s="292"/>
      <c r="AJ7" s="292"/>
      <c r="AK7" s="299"/>
      <c r="AL7" s="300"/>
      <c r="AM7" s="300"/>
      <c r="AN7" s="301"/>
      <c r="AO7" s="1218" t="s">
        <v>528</v>
      </c>
      <c r="AP7" s="302"/>
      <c r="AQ7" s="303" t="s">
        <v>529</v>
      </c>
      <c r="AR7" s="304"/>
    </row>
    <row r="8" spans="1:46">
      <c r="A8" s="296"/>
      <c r="B8" s="292"/>
      <c r="C8" s="292"/>
      <c r="D8" s="292"/>
      <c r="E8" s="292"/>
      <c r="F8" s="292"/>
      <c r="G8" s="292"/>
      <c r="H8" s="292"/>
      <c r="I8" s="292"/>
      <c r="J8" s="292"/>
      <c r="K8" s="292"/>
      <c r="L8" s="292"/>
      <c r="M8" s="292"/>
      <c r="N8" s="292"/>
      <c r="O8" s="292"/>
      <c r="P8" s="292"/>
      <c r="Q8" s="292"/>
      <c r="R8" s="292"/>
      <c r="S8" s="292"/>
      <c r="T8" s="292"/>
      <c r="U8" s="292"/>
      <c r="V8" s="292"/>
      <c r="W8" s="292"/>
      <c r="X8" s="292"/>
      <c r="Y8" s="292"/>
      <c r="Z8" s="292"/>
      <c r="AA8" s="292"/>
      <c r="AB8" s="292"/>
      <c r="AC8" s="292"/>
      <c r="AD8" s="292"/>
      <c r="AE8" s="292"/>
      <c r="AF8" s="292"/>
      <c r="AG8" s="292"/>
      <c r="AH8" s="292"/>
      <c r="AI8" s="292"/>
      <c r="AJ8" s="292"/>
      <c r="AK8" s="305"/>
      <c r="AL8" s="306"/>
      <c r="AM8" s="306"/>
      <c r="AN8" s="307"/>
      <c r="AO8" s="1219"/>
      <c r="AP8" s="308" t="s">
        <v>530</v>
      </c>
      <c r="AQ8" s="309" t="s">
        <v>531</v>
      </c>
      <c r="AR8" s="310" t="s">
        <v>532</v>
      </c>
    </row>
    <row r="9" spans="1:46">
      <c r="A9" s="296"/>
      <c r="B9" s="292"/>
      <c r="C9" s="292"/>
      <c r="D9" s="292"/>
      <c r="E9" s="292"/>
      <c r="F9" s="292"/>
      <c r="G9" s="292"/>
      <c r="H9" s="292"/>
      <c r="I9" s="292"/>
      <c r="J9" s="292"/>
      <c r="K9" s="292"/>
      <c r="L9" s="292"/>
      <c r="M9" s="292"/>
      <c r="N9" s="292"/>
      <c r="O9" s="292"/>
      <c r="P9" s="292"/>
      <c r="Q9" s="292"/>
      <c r="R9" s="292"/>
      <c r="S9" s="292"/>
      <c r="T9" s="292"/>
      <c r="U9" s="292"/>
      <c r="V9" s="292"/>
      <c r="W9" s="292"/>
      <c r="X9" s="292"/>
      <c r="Y9" s="292"/>
      <c r="Z9" s="292"/>
      <c r="AA9" s="292"/>
      <c r="AB9" s="292"/>
      <c r="AC9" s="292"/>
      <c r="AD9" s="292"/>
      <c r="AE9" s="292"/>
      <c r="AF9" s="292"/>
      <c r="AG9" s="292"/>
      <c r="AH9" s="292"/>
      <c r="AI9" s="292"/>
      <c r="AJ9" s="292"/>
      <c r="AK9" s="1220" t="s">
        <v>533</v>
      </c>
      <c r="AL9" s="1221"/>
      <c r="AM9" s="1221"/>
      <c r="AN9" s="1222"/>
      <c r="AO9" s="311">
        <v>877476</v>
      </c>
      <c r="AP9" s="311">
        <v>167170</v>
      </c>
      <c r="AQ9" s="312">
        <v>114878</v>
      </c>
      <c r="AR9" s="313">
        <v>45.5</v>
      </c>
    </row>
    <row r="10" spans="1:46">
      <c r="A10" s="296"/>
      <c r="B10" s="292"/>
      <c r="C10" s="292"/>
      <c r="D10" s="292"/>
      <c r="E10" s="292"/>
      <c r="F10" s="292"/>
      <c r="G10" s="292"/>
      <c r="H10" s="292"/>
      <c r="I10" s="292"/>
      <c r="J10" s="292"/>
      <c r="K10" s="292"/>
      <c r="L10" s="292"/>
      <c r="M10" s="292"/>
      <c r="N10" s="292"/>
      <c r="O10" s="292"/>
      <c r="P10" s="292"/>
      <c r="Q10" s="292"/>
      <c r="R10" s="292"/>
      <c r="S10" s="292"/>
      <c r="T10" s="292"/>
      <c r="U10" s="292"/>
      <c r="V10" s="292"/>
      <c r="W10" s="292"/>
      <c r="X10" s="292"/>
      <c r="Y10" s="292"/>
      <c r="Z10" s="292"/>
      <c r="AA10" s="292"/>
      <c r="AB10" s="292"/>
      <c r="AC10" s="292"/>
      <c r="AD10" s="292"/>
      <c r="AE10" s="292"/>
      <c r="AF10" s="292"/>
      <c r="AG10" s="292"/>
      <c r="AH10" s="292"/>
      <c r="AI10" s="292"/>
      <c r="AJ10" s="292"/>
      <c r="AK10" s="1220" t="s">
        <v>534</v>
      </c>
      <c r="AL10" s="1221"/>
      <c r="AM10" s="1221"/>
      <c r="AN10" s="1222"/>
      <c r="AO10" s="314">
        <v>58866</v>
      </c>
      <c r="AP10" s="314">
        <v>11215</v>
      </c>
      <c r="AQ10" s="315">
        <v>13315</v>
      </c>
      <c r="AR10" s="316">
        <v>-15.8</v>
      </c>
    </row>
    <row r="11" spans="1:46" ht="13.5" customHeight="1">
      <c r="A11" s="296"/>
      <c r="B11" s="292"/>
      <c r="C11" s="292"/>
      <c r="D11" s="292"/>
      <c r="E11" s="292"/>
      <c r="F11" s="292"/>
      <c r="G11" s="292"/>
      <c r="H11" s="292"/>
      <c r="I11" s="292"/>
      <c r="J11" s="292"/>
      <c r="K11" s="292"/>
      <c r="L11" s="292"/>
      <c r="M11" s="292"/>
      <c r="N11" s="292"/>
      <c r="O11" s="292"/>
      <c r="P11" s="292"/>
      <c r="Q11" s="292"/>
      <c r="R11" s="292"/>
      <c r="S11" s="292"/>
      <c r="T11" s="292"/>
      <c r="U11" s="292"/>
      <c r="V11" s="292"/>
      <c r="W11" s="292"/>
      <c r="X11" s="292"/>
      <c r="Y11" s="292"/>
      <c r="Z11" s="292"/>
      <c r="AA11" s="292"/>
      <c r="AB11" s="292"/>
      <c r="AC11" s="292"/>
      <c r="AD11" s="292"/>
      <c r="AE11" s="292"/>
      <c r="AF11" s="292"/>
      <c r="AG11" s="292"/>
      <c r="AH11" s="292"/>
      <c r="AI11" s="292"/>
      <c r="AJ11" s="292"/>
      <c r="AK11" s="1220" t="s">
        <v>535</v>
      </c>
      <c r="AL11" s="1221"/>
      <c r="AM11" s="1221"/>
      <c r="AN11" s="1222"/>
      <c r="AO11" s="314">
        <v>136884</v>
      </c>
      <c r="AP11" s="314">
        <v>26078</v>
      </c>
      <c r="AQ11" s="315">
        <v>14277</v>
      </c>
      <c r="AR11" s="316">
        <v>82.7</v>
      </c>
    </row>
    <row r="12" spans="1:46" ht="13.5" customHeight="1">
      <c r="A12" s="296"/>
      <c r="B12" s="292"/>
      <c r="C12" s="292"/>
      <c r="D12" s="292"/>
      <c r="E12" s="292"/>
      <c r="F12" s="292"/>
      <c r="G12" s="292"/>
      <c r="H12" s="292"/>
      <c r="I12" s="292"/>
      <c r="J12" s="292"/>
      <c r="K12" s="292"/>
      <c r="L12" s="292"/>
      <c r="M12" s="292"/>
      <c r="N12" s="292"/>
      <c r="O12" s="292"/>
      <c r="P12" s="292"/>
      <c r="Q12" s="292"/>
      <c r="R12" s="292"/>
      <c r="S12" s="292"/>
      <c r="T12" s="292"/>
      <c r="U12" s="292"/>
      <c r="V12" s="292"/>
      <c r="W12" s="292"/>
      <c r="X12" s="292"/>
      <c r="Y12" s="292"/>
      <c r="Z12" s="292"/>
      <c r="AA12" s="292"/>
      <c r="AB12" s="292"/>
      <c r="AC12" s="292"/>
      <c r="AD12" s="292"/>
      <c r="AE12" s="292"/>
      <c r="AF12" s="292"/>
      <c r="AG12" s="292"/>
      <c r="AH12" s="292"/>
      <c r="AI12" s="292"/>
      <c r="AJ12" s="292"/>
      <c r="AK12" s="1220" t="s">
        <v>536</v>
      </c>
      <c r="AL12" s="1221"/>
      <c r="AM12" s="1221"/>
      <c r="AN12" s="1222"/>
      <c r="AO12" s="314" t="s">
        <v>537</v>
      </c>
      <c r="AP12" s="314" t="s">
        <v>537</v>
      </c>
      <c r="AQ12" s="315">
        <v>1942</v>
      </c>
      <c r="AR12" s="316" t="s">
        <v>537</v>
      </c>
    </row>
    <row r="13" spans="1:46" ht="13.5" customHeight="1">
      <c r="A13" s="296"/>
      <c r="B13" s="292"/>
      <c r="C13" s="292"/>
      <c r="D13" s="292"/>
      <c r="E13" s="292"/>
      <c r="F13" s="292"/>
      <c r="G13" s="292"/>
      <c r="H13" s="292"/>
      <c r="I13" s="292"/>
      <c r="J13" s="292"/>
      <c r="K13" s="292"/>
      <c r="L13" s="292"/>
      <c r="M13" s="292"/>
      <c r="N13" s="292"/>
      <c r="O13" s="292"/>
      <c r="P13" s="292"/>
      <c r="Q13" s="292"/>
      <c r="R13" s="292"/>
      <c r="S13" s="292"/>
      <c r="T13" s="292"/>
      <c r="U13" s="292"/>
      <c r="V13" s="292"/>
      <c r="W13" s="292"/>
      <c r="X13" s="292"/>
      <c r="Y13" s="292"/>
      <c r="Z13" s="292"/>
      <c r="AA13" s="292"/>
      <c r="AB13" s="292"/>
      <c r="AC13" s="292"/>
      <c r="AD13" s="292"/>
      <c r="AE13" s="292"/>
      <c r="AF13" s="292"/>
      <c r="AG13" s="292"/>
      <c r="AH13" s="292"/>
      <c r="AI13" s="292"/>
      <c r="AJ13" s="292"/>
      <c r="AK13" s="1220" t="s">
        <v>538</v>
      </c>
      <c r="AL13" s="1221"/>
      <c r="AM13" s="1221"/>
      <c r="AN13" s="1222"/>
      <c r="AO13" s="314" t="s">
        <v>537</v>
      </c>
      <c r="AP13" s="314" t="s">
        <v>537</v>
      </c>
      <c r="AQ13" s="315" t="s">
        <v>537</v>
      </c>
      <c r="AR13" s="316" t="s">
        <v>537</v>
      </c>
    </row>
    <row r="14" spans="1:46" ht="13.5" customHeight="1">
      <c r="A14" s="296"/>
      <c r="B14" s="292"/>
      <c r="C14" s="292"/>
      <c r="D14" s="292"/>
      <c r="E14" s="292"/>
      <c r="F14" s="292"/>
      <c r="G14" s="292"/>
      <c r="H14" s="292"/>
      <c r="I14" s="292"/>
      <c r="J14" s="292"/>
      <c r="K14" s="292"/>
      <c r="L14" s="292"/>
      <c r="M14" s="292"/>
      <c r="N14" s="292"/>
      <c r="O14" s="292"/>
      <c r="P14" s="292"/>
      <c r="Q14" s="292"/>
      <c r="R14" s="292"/>
      <c r="S14" s="292"/>
      <c r="T14" s="292"/>
      <c r="U14" s="292"/>
      <c r="V14" s="292"/>
      <c r="W14" s="292"/>
      <c r="X14" s="292"/>
      <c r="Y14" s="292"/>
      <c r="Z14" s="292"/>
      <c r="AA14" s="292"/>
      <c r="AB14" s="292"/>
      <c r="AC14" s="292"/>
      <c r="AD14" s="292"/>
      <c r="AE14" s="292"/>
      <c r="AF14" s="292"/>
      <c r="AG14" s="292"/>
      <c r="AH14" s="292"/>
      <c r="AI14" s="292"/>
      <c r="AJ14" s="292"/>
      <c r="AK14" s="1220" t="s">
        <v>539</v>
      </c>
      <c r="AL14" s="1221"/>
      <c r="AM14" s="1221"/>
      <c r="AN14" s="1222"/>
      <c r="AO14" s="314">
        <v>26725</v>
      </c>
      <c r="AP14" s="314">
        <v>5091</v>
      </c>
      <c r="AQ14" s="315">
        <v>4702</v>
      </c>
      <c r="AR14" s="316">
        <v>8.3000000000000007</v>
      </c>
    </row>
    <row r="15" spans="1:46" ht="13.5" customHeight="1">
      <c r="A15" s="296"/>
      <c r="B15" s="292"/>
      <c r="C15" s="292"/>
      <c r="D15" s="292"/>
      <c r="E15" s="292"/>
      <c r="F15" s="292"/>
      <c r="G15" s="292"/>
      <c r="H15" s="292"/>
      <c r="I15" s="292"/>
      <c r="J15" s="292"/>
      <c r="K15" s="292"/>
      <c r="L15" s="292"/>
      <c r="M15" s="292"/>
      <c r="N15" s="292"/>
      <c r="O15" s="292"/>
      <c r="P15" s="292"/>
      <c r="Q15" s="292"/>
      <c r="R15" s="292"/>
      <c r="S15" s="292"/>
      <c r="T15" s="292"/>
      <c r="U15" s="292"/>
      <c r="V15" s="292"/>
      <c r="W15" s="292"/>
      <c r="X15" s="292"/>
      <c r="Y15" s="292"/>
      <c r="Z15" s="292"/>
      <c r="AA15" s="292"/>
      <c r="AB15" s="292"/>
      <c r="AC15" s="292"/>
      <c r="AD15" s="292"/>
      <c r="AE15" s="292"/>
      <c r="AF15" s="292"/>
      <c r="AG15" s="292"/>
      <c r="AH15" s="292"/>
      <c r="AI15" s="292"/>
      <c r="AJ15" s="292"/>
      <c r="AK15" s="1220" t="s">
        <v>540</v>
      </c>
      <c r="AL15" s="1221"/>
      <c r="AM15" s="1221"/>
      <c r="AN15" s="1222"/>
      <c r="AO15" s="314">
        <v>12751</v>
      </c>
      <c r="AP15" s="314">
        <v>2429</v>
      </c>
      <c r="AQ15" s="315">
        <v>3059</v>
      </c>
      <c r="AR15" s="316">
        <v>-20.6</v>
      </c>
    </row>
    <row r="16" spans="1:46">
      <c r="A16" s="296"/>
      <c r="B16" s="292"/>
      <c r="C16" s="292"/>
      <c r="D16" s="292"/>
      <c r="E16" s="292"/>
      <c r="F16" s="292"/>
      <c r="G16" s="292"/>
      <c r="H16" s="292"/>
      <c r="I16" s="292"/>
      <c r="J16" s="292"/>
      <c r="K16" s="292"/>
      <c r="L16" s="292"/>
      <c r="M16" s="292"/>
      <c r="N16" s="292"/>
      <c r="O16" s="292"/>
      <c r="P16" s="292"/>
      <c r="Q16" s="292"/>
      <c r="R16" s="292"/>
      <c r="S16" s="292"/>
      <c r="T16" s="292"/>
      <c r="U16" s="292"/>
      <c r="V16" s="292"/>
      <c r="W16" s="292"/>
      <c r="X16" s="292"/>
      <c r="Y16" s="292"/>
      <c r="Z16" s="292"/>
      <c r="AA16" s="292"/>
      <c r="AB16" s="292"/>
      <c r="AC16" s="292"/>
      <c r="AD16" s="292"/>
      <c r="AE16" s="292"/>
      <c r="AF16" s="292"/>
      <c r="AG16" s="292"/>
      <c r="AH16" s="292"/>
      <c r="AI16" s="292"/>
      <c r="AJ16" s="292"/>
      <c r="AK16" s="1223" t="s">
        <v>541</v>
      </c>
      <c r="AL16" s="1224"/>
      <c r="AM16" s="1224"/>
      <c r="AN16" s="1225"/>
      <c r="AO16" s="314">
        <v>-90375</v>
      </c>
      <c r="AP16" s="314">
        <v>-17218</v>
      </c>
      <c r="AQ16" s="315">
        <v>-10160</v>
      </c>
      <c r="AR16" s="316">
        <v>69.5</v>
      </c>
    </row>
    <row r="17" spans="1:46">
      <c r="A17" s="296"/>
      <c r="B17" s="292"/>
      <c r="C17" s="292"/>
      <c r="D17" s="292"/>
      <c r="E17" s="292"/>
      <c r="F17" s="292"/>
      <c r="G17" s="292"/>
      <c r="H17" s="292"/>
      <c r="I17" s="292"/>
      <c r="J17" s="292"/>
      <c r="K17" s="292"/>
      <c r="L17" s="292"/>
      <c r="M17" s="292"/>
      <c r="N17" s="292"/>
      <c r="O17" s="292"/>
      <c r="P17" s="292"/>
      <c r="Q17" s="292"/>
      <c r="R17" s="292"/>
      <c r="S17" s="292"/>
      <c r="T17" s="292"/>
      <c r="U17" s="292"/>
      <c r="V17" s="292"/>
      <c r="W17" s="292"/>
      <c r="X17" s="292"/>
      <c r="Y17" s="292"/>
      <c r="Z17" s="292"/>
      <c r="AA17" s="292"/>
      <c r="AB17" s="292"/>
      <c r="AC17" s="292"/>
      <c r="AD17" s="292"/>
      <c r="AE17" s="292"/>
      <c r="AF17" s="292"/>
      <c r="AG17" s="292"/>
      <c r="AH17" s="292"/>
      <c r="AI17" s="292"/>
      <c r="AJ17" s="292"/>
      <c r="AK17" s="1223" t="s">
        <v>190</v>
      </c>
      <c r="AL17" s="1224"/>
      <c r="AM17" s="1224"/>
      <c r="AN17" s="1225"/>
      <c r="AO17" s="314">
        <v>1022327</v>
      </c>
      <c r="AP17" s="314">
        <v>194766</v>
      </c>
      <c r="AQ17" s="315">
        <v>142011</v>
      </c>
      <c r="AR17" s="316">
        <v>37.1</v>
      </c>
    </row>
    <row r="18" spans="1:46">
      <c r="A18" s="296"/>
      <c r="B18" s="292"/>
      <c r="C18" s="292"/>
      <c r="D18" s="292"/>
      <c r="E18" s="292"/>
      <c r="F18" s="292"/>
      <c r="G18" s="292"/>
      <c r="H18" s="292"/>
      <c r="I18" s="292"/>
      <c r="J18" s="292"/>
      <c r="K18" s="292"/>
      <c r="L18" s="292"/>
      <c r="M18" s="292"/>
      <c r="N18" s="292"/>
      <c r="O18" s="292"/>
      <c r="P18" s="292"/>
      <c r="Q18" s="292"/>
      <c r="R18" s="292"/>
      <c r="S18" s="292"/>
      <c r="T18" s="292"/>
      <c r="U18" s="292"/>
      <c r="V18" s="292"/>
      <c r="W18" s="292"/>
      <c r="X18" s="292"/>
      <c r="Y18" s="292"/>
      <c r="Z18" s="292"/>
      <c r="AA18" s="292"/>
      <c r="AB18" s="292"/>
      <c r="AC18" s="292"/>
      <c r="AD18" s="292"/>
      <c r="AE18" s="292"/>
      <c r="AF18" s="292"/>
      <c r="AG18" s="292"/>
      <c r="AH18" s="292"/>
      <c r="AI18" s="292"/>
      <c r="AJ18" s="292"/>
      <c r="AK18" s="292"/>
      <c r="AL18" s="292"/>
      <c r="AM18" s="292"/>
      <c r="AN18" s="292"/>
      <c r="AO18" s="292"/>
      <c r="AP18" s="292"/>
      <c r="AQ18" s="317"/>
      <c r="AR18" s="317"/>
    </row>
    <row r="19" spans="1:46">
      <c r="A19" s="296"/>
      <c r="B19" s="292"/>
      <c r="C19" s="292"/>
      <c r="D19" s="292"/>
      <c r="E19" s="292"/>
      <c r="F19" s="292"/>
      <c r="G19" s="292"/>
      <c r="H19" s="292"/>
      <c r="I19" s="292"/>
      <c r="J19" s="292"/>
      <c r="K19" s="292"/>
      <c r="L19" s="292"/>
      <c r="M19" s="292"/>
      <c r="N19" s="292"/>
      <c r="O19" s="292"/>
      <c r="P19" s="292"/>
      <c r="Q19" s="292"/>
      <c r="R19" s="292"/>
      <c r="S19" s="292"/>
      <c r="T19" s="292"/>
      <c r="U19" s="292"/>
      <c r="V19" s="292"/>
      <c r="W19" s="292"/>
      <c r="X19" s="292"/>
      <c r="Y19" s="292"/>
      <c r="Z19" s="292"/>
      <c r="AA19" s="292"/>
      <c r="AB19" s="292"/>
      <c r="AC19" s="292"/>
      <c r="AD19" s="292"/>
      <c r="AE19" s="292"/>
      <c r="AF19" s="292"/>
      <c r="AG19" s="292"/>
      <c r="AH19" s="292"/>
      <c r="AI19" s="292"/>
      <c r="AJ19" s="292"/>
      <c r="AK19" s="292" t="s">
        <v>542</v>
      </c>
      <c r="AL19" s="292"/>
      <c r="AM19" s="292"/>
      <c r="AN19" s="292"/>
      <c r="AO19" s="292"/>
      <c r="AP19" s="292"/>
      <c r="AQ19" s="292"/>
      <c r="AR19" s="292"/>
    </row>
    <row r="20" spans="1:46">
      <c r="A20" s="296"/>
      <c r="B20" s="292"/>
      <c r="C20" s="292"/>
      <c r="D20" s="292"/>
      <c r="E20" s="292"/>
      <c r="F20" s="292"/>
      <c r="G20" s="292"/>
      <c r="H20" s="292"/>
      <c r="I20" s="292"/>
      <c r="J20" s="292"/>
      <c r="K20" s="292"/>
      <c r="L20" s="292"/>
      <c r="M20" s="292"/>
      <c r="N20" s="292"/>
      <c r="O20" s="292"/>
      <c r="P20" s="292"/>
      <c r="Q20" s="292"/>
      <c r="R20" s="292"/>
      <c r="S20" s="292"/>
      <c r="T20" s="292"/>
      <c r="U20" s="292"/>
      <c r="V20" s="292"/>
      <c r="W20" s="292"/>
      <c r="X20" s="292"/>
      <c r="Y20" s="292"/>
      <c r="Z20" s="292"/>
      <c r="AA20" s="292"/>
      <c r="AB20" s="292"/>
      <c r="AC20" s="292"/>
      <c r="AD20" s="292"/>
      <c r="AE20" s="292"/>
      <c r="AF20" s="292"/>
      <c r="AG20" s="292"/>
      <c r="AH20" s="292"/>
      <c r="AI20" s="292"/>
      <c r="AJ20" s="292"/>
      <c r="AK20" s="318"/>
      <c r="AL20" s="319"/>
      <c r="AM20" s="319"/>
      <c r="AN20" s="320"/>
      <c r="AO20" s="321" t="s">
        <v>543</v>
      </c>
      <c r="AP20" s="322" t="s">
        <v>544</v>
      </c>
      <c r="AQ20" s="323" t="s">
        <v>545</v>
      </c>
      <c r="AR20" s="324"/>
    </row>
    <row r="21" spans="1:46" s="330" customFormat="1">
      <c r="A21" s="325"/>
      <c r="B21" s="297"/>
      <c r="C21" s="297"/>
      <c r="D21" s="297"/>
      <c r="E21" s="297"/>
      <c r="F21" s="297"/>
      <c r="G21" s="297"/>
      <c r="H21" s="297"/>
      <c r="I21" s="297"/>
      <c r="J21" s="297"/>
      <c r="K21" s="297"/>
      <c r="L21" s="297"/>
      <c r="M21" s="297"/>
      <c r="N21" s="297"/>
      <c r="O21" s="297"/>
      <c r="P21" s="297"/>
      <c r="Q21" s="297"/>
      <c r="R21" s="297"/>
      <c r="S21" s="297"/>
      <c r="T21" s="297"/>
      <c r="U21" s="297"/>
      <c r="V21" s="297"/>
      <c r="W21" s="297"/>
      <c r="X21" s="297"/>
      <c r="Y21" s="297"/>
      <c r="Z21" s="297"/>
      <c r="AA21" s="297"/>
      <c r="AB21" s="297"/>
      <c r="AC21" s="297"/>
      <c r="AD21" s="297"/>
      <c r="AE21" s="297"/>
      <c r="AF21" s="297"/>
      <c r="AG21" s="297"/>
      <c r="AH21" s="297"/>
      <c r="AI21" s="297"/>
      <c r="AJ21" s="297"/>
      <c r="AK21" s="1215" t="s">
        <v>546</v>
      </c>
      <c r="AL21" s="1216"/>
      <c r="AM21" s="1216"/>
      <c r="AN21" s="1217"/>
      <c r="AO21" s="326">
        <v>17.72</v>
      </c>
      <c r="AP21" s="327">
        <v>13.22</v>
      </c>
      <c r="AQ21" s="328">
        <v>4.5</v>
      </c>
      <c r="AR21" s="297"/>
      <c r="AS21" s="329"/>
      <c r="AT21" s="325"/>
    </row>
    <row r="22" spans="1:46" s="330" customFormat="1">
      <c r="A22" s="325"/>
      <c r="B22" s="297"/>
      <c r="C22" s="297"/>
      <c r="D22" s="297"/>
      <c r="E22" s="297"/>
      <c r="F22" s="297"/>
      <c r="G22" s="297"/>
      <c r="H22" s="297"/>
      <c r="I22" s="297"/>
      <c r="J22" s="297"/>
      <c r="K22" s="297"/>
      <c r="L22" s="297"/>
      <c r="M22" s="297"/>
      <c r="N22" s="297"/>
      <c r="O22" s="297"/>
      <c r="P22" s="297"/>
      <c r="Q22" s="297"/>
      <c r="R22" s="297"/>
      <c r="S22" s="297"/>
      <c r="T22" s="297"/>
      <c r="U22" s="297"/>
      <c r="V22" s="297"/>
      <c r="W22" s="297"/>
      <c r="X22" s="297"/>
      <c r="Y22" s="297"/>
      <c r="Z22" s="297"/>
      <c r="AA22" s="297"/>
      <c r="AB22" s="297"/>
      <c r="AC22" s="297"/>
      <c r="AD22" s="297"/>
      <c r="AE22" s="297"/>
      <c r="AF22" s="297"/>
      <c r="AG22" s="297"/>
      <c r="AH22" s="297"/>
      <c r="AI22" s="297"/>
      <c r="AJ22" s="297"/>
      <c r="AK22" s="1215" t="s">
        <v>547</v>
      </c>
      <c r="AL22" s="1216"/>
      <c r="AM22" s="1216"/>
      <c r="AN22" s="1217"/>
      <c r="AO22" s="331">
        <v>99.6</v>
      </c>
      <c r="AP22" s="332">
        <v>95.9</v>
      </c>
      <c r="AQ22" s="333">
        <v>3.7</v>
      </c>
      <c r="AR22" s="317"/>
      <c r="AS22" s="329"/>
      <c r="AT22" s="325"/>
    </row>
    <row r="23" spans="1:46" s="330" customFormat="1">
      <c r="A23" s="325"/>
      <c r="B23" s="297"/>
      <c r="C23" s="297"/>
      <c r="D23" s="297"/>
      <c r="E23" s="297"/>
      <c r="F23" s="297"/>
      <c r="G23" s="297"/>
      <c r="H23" s="297"/>
      <c r="I23" s="297"/>
      <c r="J23" s="297"/>
      <c r="K23" s="297"/>
      <c r="L23" s="297"/>
      <c r="M23" s="297"/>
      <c r="N23" s="297"/>
      <c r="O23" s="297"/>
      <c r="P23" s="297"/>
      <c r="Q23" s="297"/>
      <c r="R23" s="297"/>
      <c r="S23" s="297"/>
      <c r="T23" s="297"/>
      <c r="U23" s="297"/>
      <c r="V23" s="297"/>
      <c r="W23" s="297"/>
      <c r="X23" s="297"/>
      <c r="Y23" s="297"/>
      <c r="Z23" s="297"/>
      <c r="AA23" s="297"/>
      <c r="AB23" s="297"/>
      <c r="AC23" s="297"/>
      <c r="AD23" s="297"/>
      <c r="AE23" s="297"/>
      <c r="AF23" s="297"/>
      <c r="AG23" s="297"/>
      <c r="AH23" s="297"/>
      <c r="AI23" s="297"/>
      <c r="AJ23" s="297"/>
      <c r="AK23" s="297"/>
      <c r="AL23" s="297"/>
      <c r="AM23" s="297"/>
      <c r="AN23" s="297"/>
      <c r="AO23" s="297"/>
      <c r="AP23" s="317"/>
      <c r="AQ23" s="317"/>
      <c r="AR23" s="317"/>
      <c r="AS23" s="329"/>
      <c r="AT23" s="325"/>
    </row>
    <row r="24" spans="1:46" s="330" customFormat="1">
      <c r="A24" s="325"/>
      <c r="B24" s="297"/>
      <c r="C24" s="297"/>
      <c r="D24" s="297"/>
      <c r="E24" s="297"/>
      <c r="F24" s="297"/>
      <c r="G24" s="297"/>
      <c r="H24" s="297"/>
      <c r="I24" s="297"/>
      <c r="J24" s="297"/>
      <c r="K24" s="297"/>
      <c r="L24" s="297"/>
      <c r="M24" s="297"/>
      <c r="N24" s="297"/>
      <c r="O24" s="297"/>
      <c r="P24" s="297"/>
      <c r="Q24" s="297"/>
      <c r="R24" s="297"/>
      <c r="S24" s="297"/>
      <c r="T24" s="297"/>
      <c r="U24" s="297"/>
      <c r="V24" s="297"/>
      <c r="W24" s="297"/>
      <c r="X24" s="297"/>
      <c r="Y24" s="297"/>
      <c r="Z24" s="297"/>
      <c r="AA24" s="297"/>
      <c r="AB24" s="297"/>
      <c r="AC24" s="297"/>
      <c r="AD24" s="297"/>
      <c r="AE24" s="297"/>
      <c r="AF24" s="297"/>
      <c r="AG24" s="297"/>
      <c r="AH24" s="297"/>
      <c r="AI24" s="297"/>
      <c r="AJ24" s="297"/>
      <c r="AK24" s="297"/>
      <c r="AL24" s="297"/>
      <c r="AM24" s="297"/>
      <c r="AN24" s="297"/>
      <c r="AO24" s="297"/>
      <c r="AP24" s="317"/>
      <c r="AQ24" s="317"/>
      <c r="AR24" s="317"/>
      <c r="AS24" s="329"/>
      <c r="AT24" s="325"/>
    </row>
    <row r="25" spans="1:46" s="330" customFormat="1">
      <c r="A25" s="334"/>
      <c r="B25" s="335"/>
      <c r="C25" s="335"/>
      <c r="D25" s="335"/>
      <c r="E25" s="335"/>
      <c r="F25" s="335"/>
      <c r="G25" s="335"/>
      <c r="H25" s="335"/>
      <c r="I25" s="335"/>
      <c r="J25" s="335"/>
      <c r="K25" s="335"/>
      <c r="L25" s="335"/>
      <c r="M25" s="335"/>
      <c r="N25" s="335"/>
      <c r="O25" s="335"/>
      <c r="P25" s="335"/>
      <c r="Q25" s="335"/>
      <c r="R25" s="335"/>
      <c r="S25" s="335"/>
      <c r="T25" s="335"/>
      <c r="U25" s="335"/>
      <c r="V25" s="335"/>
      <c r="W25" s="335"/>
      <c r="X25" s="335"/>
      <c r="Y25" s="335"/>
      <c r="Z25" s="335"/>
      <c r="AA25" s="335"/>
      <c r="AB25" s="335"/>
      <c r="AC25" s="335"/>
      <c r="AD25" s="335"/>
      <c r="AE25" s="335"/>
      <c r="AF25" s="335"/>
      <c r="AG25" s="335"/>
      <c r="AH25" s="335"/>
      <c r="AI25" s="335"/>
      <c r="AJ25" s="335"/>
      <c r="AK25" s="335"/>
      <c r="AL25" s="335"/>
      <c r="AM25" s="335"/>
      <c r="AN25" s="335"/>
      <c r="AO25" s="335"/>
      <c r="AP25" s="336"/>
      <c r="AQ25" s="336"/>
      <c r="AR25" s="336"/>
      <c r="AS25" s="337"/>
      <c r="AT25" s="325"/>
    </row>
    <row r="26" spans="1:46" s="330" customFormat="1">
      <c r="A26" s="297" t="s">
        <v>548</v>
      </c>
      <c r="B26" s="297"/>
      <c r="C26" s="297"/>
      <c r="D26" s="297"/>
      <c r="E26" s="297"/>
      <c r="F26" s="297"/>
      <c r="G26" s="297"/>
      <c r="H26" s="297"/>
      <c r="I26" s="297"/>
      <c r="J26" s="297"/>
      <c r="K26" s="297"/>
      <c r="L26" s="297"/>
      <c r="M26" s="297"/>
      <c r="N26" s="297"/>
      <c r="O26" s="297"/>
      <c r="P26" s="297"/>
      <c r="Q26" s="297"/>
      <c r="R26" s="297"/>
      <c r="S26" s="297"/>
      <c r="T26" s="297"/>
      <c r="U26" s="297"/>
      <c r="V26" s="297"/>
      <c r="W26" s="297"/>
      <c r="X26" s="297"/>
      <c r="Y26" s="297"/>
      <c r="Z26" s="297"/>
      <c r="AA26" s="297"/>
      <c r="AB26" s="297"/>
      <c r="AC26" s="297"/>
      <c r="AD26" s="297"/>
      <c r="AE26" s="297"/>
      <c r="AF26" s="297"/>
      <c r="AG26" s="297"/>
      <c r="AH26" s="297"/>
      <c r="AI26" s="297"/>
      <c r="AJ26" s="297"/>
      <c r="AK26" s="297"/>
      <c r="AL26" s="297"/>
      <c r="AM26" s="297"/>
      <c r="AN26" s="297"/>
      <c r="AO26" s="297"/>
      <c r="AP26" s="317"/>
      <c r="AQ26" s="317"/>
      <c r="AR26" s="317"/>
      <c r="AS26" s="297"/>
      <c r="AT26" s="297"/>
    </row>
    <row r="27" spans="1:46">
      <c r="A27" s="338"/>
      <c r="AO27" s="292"/>
      <c r="AP27" s="292"/>
      <c r="AQ27" s="292"/>
      <c r="AR27" s="292"/>
      <c r="AS27" s="292"/>
      <c r="AT27" s="292"/>
    </row>
    <row r="28" spans="1:46" ht="17.25">
      <c r="A28" s="293" t="s">
        <v>549</v>
      </c>
      <c r="B28" s="294"/>
      <c r="C28" s="294"/>
      <c r="D28" s="294"/>
      <c r="E28" s="294"/>
      <c r="F28" s="294"/>
      <c r="G28" s="294"/>
      <c r="H28" s="294"/>
      <c r="I28" s="294"/>
      <c r="J28" s="294"/>
      <c r="K28" s="294"/>
      <c r="L28" s="294"/>
      <c r="M28" s="294"/>
      <c r="N28" s="294"/>
      <c r="O28" s="294"/>
      <c r="P28" s="294"/>
      <c r="Q28" s="294"/>
      <c r="R28" s="294"/>
      <c r="S28" s="294"/>
      <c r="T28" s="294"/>
      <c r="U28" s="294"/>
      <c r="V28" s="294"/>
      <c r="W28" s="294"/>
      <c r="X28" s="294"/>
      <c r="Y28" s="294"/>
      <c r="Z28" s="294"/>
      <c r="AA28" s="294"/>
      <c r="AB28" s="294"/>
      <c r="AC28" s="294"/>
      <c r="AD28" s="294"/>
      <c r="AE28" s="294"/>
      <c r="AF28" s="294"/>
      <c r="AG28" s="294"/>
      <c r="AH28" s="294"/>
      <c r="AI28" s="294"/>
      <c r="AJ28" s="294"/>
      <c r="AK28" s="294"/>
      <c r="AL28" s="294"/>
      <c r="AM28" s="294"/>
      <c r="AN28" s="294"/>
      <c r="AO28" s="294"/>
      <c r="AP28" s="294"/>
      <c r="AQ28" s="294"/>
      <c r="AR28" s="294"/>
      <c r="AS28" s="339"/>
    </row>
    <row r="29" spans="1:46">
      <c r="A29" s="296"/>
      <c r="B29" s="292"/>
      <c r="C29" s="292"/>
      <c r="D29" s="292"/>
      <c r="E29" s="292"/>
      <c r="F29" s="292"/>
      <c r="G29" s="292"/>
      <c r="H29" s="292"/>
      <c r="I29" s="292"/>
      <c r="J29" s="292"/>
      <c r="K29" s="292"/>
      <c r="L29" s="292"/>
      <c r="M29" s="292"/>
      <c r="N29" s="292"/>
      <c r="O29" s="292"/>
      <c r="P29" s="292"/>
      <c r="Q29" s="292"/>
      <c r="R29" s="292"/>
      <c r="S29" s="292"/>
      <c r="T29" s="292"/>
      <c r="U29" s="292"/>
      <c r="V29" s="292"/>
      <c r="W29" s="292"/>
      <c r="X29" s="292"/>
      <c r="Y29" s="292"/>
      <c r="Z29" s="292"/>
      <c r="AA29" s="292"/>
      <c r="AB29" s="292"/>
      <c r="AC29" s="292"/>
      <c r="AD29" s="292"/>
      <c r="AE29" s="292"/>
      <c r="AF29" s="292"/>
      <c r="AG29" s="292"/>
      <c r="AH29" s="292"/>
      <c r="AI29" s="292"/>
      <c r="AJ29" s="292"/>
      <c r="AK29" s="297" t="s">
        <v>550</v>
      </c>
      <c r="AL29" s="297"/>
      <c r="AM29" s="297"/>
      <c r="AN29" s="297"/>
      <c r="AO29" s="292"/>
      <c r="AP29" s="292"/>
      <c r="AQ29" s="292"/>
      <c r="AR29" s="292"/>
      <c r="AS29" s="340"/>
    </row>
    <row r="30" spans="1:46">
      <c r="A30" s="296"/>
      <c r="B30" s="292"/>
      <c r="C30" s="292"/>
      <c r="D30" s="292"/>
      <c r="E30" s="292"/>
      <c r="F30" s="292"/>
      <c r="G30" s="292"/>
      <c r="H30" s="292"/>
      <c r="I30" s="292"/>
      <c r="J30" s="292"/>
      <c r="K30" s="292"/>
      <c r="L30" s="292"/>
      <c r="M30" s="292"/>
      <c r="N30" s="292"/>
      <c r="O30" s="292"/>
      <c r="P30" s="292"/>
      <c r="Q30" s="292"/>
      <c r="R30" s="292"/>
      <c r="S30" s="292"/>
      <c r="T30" s="292"/>
      <c r="U30" s="292"/>
      <c r="V30" s="292"/>
      <c r="W30" s="292"/>
      <c r="X30" s="292"/>
      <c r="Y30" s="292"/>
      <c r="Z30" s="292"/>
      <c r="AA30" s="292"/>
      <c r="AB30" s="292"/>
      <c r="AC30" s="292"/>
      <c r="AD30" s="292"/>
      <c r="AE30" s="292"/>
      <c r="AF30" s="292"/>
      <c r="AG30" s="292"/>
      <c r="AH30" s="292"/>
      <c r="AI30" s="292"/>
      <c r="AJ30" s="292"/>
      <c r="AK30" s="299"/>
      <c r="AL30" s="300"/>
      <c r="AM30" s="300"/>
      <c r="AN30" s="301"/>
      <c r="AO30" s="1218" t="s">
        <v>528</v>
      </c>
      <c r="AP30" s="302"/>
      <c r="AQ30" s="303" t="s">
        <v>529</v>
      </c>
      <c r="AR30" s="304"/>
    </row>
    <row r="31" spans="1:46">
      <c r="A31" s="296"/>
      <c r="B31" s="292"/>
      <c r="C31" s="292"/>
      <c r="D31" s="292"/>
      <c r="E31" s="292"/>
      <c r="F31" s="292"/>
      <c r="G31" s="292"/>
      <c r="H31" s="292"/>
      <c r="I31" s="292"/>
      <c r="J31" s="292"/>
      <c r="K31" s="292"/>
      <c r="L31" s="292"/>
      <c r="M31" s="292"/>
      <c r="N31" s="292"/>
      <c r="O31" s="292"/>
      <c r="P31" s="292"/>
      <c r="Q31" s="292"/>
      <c r="R31" s="292"/>
      <c r="S31" s="292"/>
      <c r="T31" s="292"/>
      <c r="U31" s="292"/>
      <c r="V31" s="292"/>
      <c r="W31" s="292"/>
      <c r="X31" s="292"/>
      <c r="Y31" s="292"/>
      <c r="Z31" s="292"/>
      <c r="AA31" s="292"/>
      <c r="AB31" s="292"/>
      <c r="AC31" s="292"/>
      <c r="AD31" s="292"/>
      <c r="AE31" s="292"/>
      <c r="AF31" s="292"/>
      <c r="AG31" s="292"/>
      <c r="AH31" s="292"/>
      <c r="AI31" s="292"/>
      <c r="AJ31" s="292"/>
      <c r="AK31" s="305"/>
      <c r="AL31" s="306"/>
      <c r="AM31" s="306"/>
      <c r="AN31" s="307"/>
      <c r="AO31" s="1219"/>
      <c r="AP31" s="308" t="s">
        <v>530</v>
      </c>
      <c r="AQ31" s="309" t="s">
        <v>531</v>
      </c>
      <c r="AR31" s="310" t="s">
        <v>532</v>
      </c>
    </row>
    <row r="32" spans="1:46" ht="27" customHeight="1">
      <c r="A32" s="296"/>
      <c r="B32" s="292"/>
      <c r="C32" s="292"/>
      <c r="D32" s="292"/>
      <c r="E32" s="292"/>
      <c r="F32" s="292"/>
      <c r="G32" s="292"/>
      <c r="H32" s="292"/>
      <c r="I32" s="292"/>
      <c r="J32" s="292"/>
      <c r="K32" s="292"/>
      <c r="L32" s="292"/>
      <c r="M32" s="292"/>
      <c r="N32" s="292"/>
      <c r="O32" s="292"/>
      <c r="P32" s="292"/>
      <c r="Q32" s="292"/>
      <c r="R32" s="292"/>
      <c r="S32" s="292"/>
      <c r="T32" s="292"/>
      <c r="U32" s="292"/>
      <c r="V32" s="292"/>
      <c r="W32" s="292"/>
      <c r="X32" s="292"/>
      <c r="Y32" s="292"/>
      <c r="Z32" s="292"/>
      <c r="AA32" s="292"/>
      <c r="AB32" s="292"/>
      <c r="AC32" s="292"/>
      <c r="AD32" s="292"/>
      <c r="AE32" s="292"/>
      <c r="AF32" s="292"/>
      <c r="AG32" s="292"/>
      <c r="AH32" s="292"/>
      <c r="AI32" s="292"/>
      <c r="AJ32" s="292"/>
      <c r="AK32" s="1231" t="s">
        <v>551</v>
      </c>
      <c r="AL32" s="1232"/>
      <c r="AM32" s="1232"/>
      <c r="AN32" s="1233"/>
      <c r="AO32" s="341">
        <v>635342</v>
      </c>
      <c r="AP32" s="341">
        <v>121041</v>
      </c>
      <c r="AQ32" s="342">
        <v>72897</v>
      </c>
      <c r="AR32" s="343">
        <v>66</v>
      </c>
    </row>
    <row r="33" spans="1:46" ht="13.5" customHeight="1">
      <c r="A33" s="296"/>
      <c r="B33" s="292"/>
      <c r="C33" s="292"/>
      <c r="D33" s="292"/>
      <c r="E33" s="292"/>
      <c r="F33" s="292"/>
      <c r="G33" s="292"/>
      <c r="H33" s="292"/>
      <c r="I33" s="292"/>
      <c r="J33" s="292"/>
      <c r="K33" s="292"/>
      <c r="L33" s="292"/>
      <c r="M33" s="292"/>
      <c r="N33" s="292"/>
      <c r="O33" s="292"/>
      <c r="P33" s="292"/>
      <c r="Q33" s="292"/>
      <c r="R33" s="292"/>
      <c r="S33" s="292"/>
      <c r="T33" s="292"/>
      <c r="U33" s="292"/>
      <c r="V33" s="292"/>
      <c r="W33" s="292"/>
      <c r="X33" s="292"/>
      <c r="Y33" s="292"/>
      <c r="Z33" s="292"/>
      <c r="AA33" s="292"/>
      <c r="AB33" s="292"/>
      <c r="AC33" s="292"/>
      <c r="AD33" s="292"/>
      <c r="AE33" s="292"/>
      <c r="AF33" s="292"/>
      <c r="AG33" s="292"/>
      <c r="AH33" s="292"/>
      <c r="AI33" s="292"/>
      <c r="AJ33" s="292"/>
      <c r="AK33" s="1231" t="s">
        <v>552</v>
      </c>
      <c r="AL33" s="1232"/>
      <c r="AM33" s="1232"/>
      <c r="AN33" s="1233"/>
      <c r="AO33" s="341" t="s">
        <v>537</v>
      </c>
      <c r="AP33" s="341" t="s">
        <v>537</v>
      </c>
      <c r="AQ33" s="342" t="s">
        <v>537</v>
      </c>
      <c r="AR33" s="343" t="s">
        <v>537</v>
      </c>
    </row>
    <row r="34" spans="1:46" ht="27" customHeight="1">
      <c r="A34" s="296"/>
      <c r="B34" s="292"/>
      <c r="C34" s="292"/>
      <c r="D34" s="292"/>
      <c r="E34" s="292"/>
      <c r="F34" s="292"/>
      <c r="G34" s="292"/>
      <c r="H34" s="292"/>
      <c r="I34" s="292"/>
      <c r="J34" s="292"/>
      <c r="K34" s="292"/>
      <c r="L34" s="292"/>
      <c r="M34" s="292"/>
      <c r="N34" s="292"/>
      <c r="O34" s="292"/>
      <c r="P34" s="292"/>
      <c r="Q34" s="292"/>
      <c r="R34" s="292"/>
      <c r="S34" s="292"/>
      <c r="T34" s="292"/>
      <c r="U34" s="292"/>
      <c r="V34" s="292"/>
      <c r="W34" s="292"/>
      <c r="X34" s="292"/>
      <c r="Y34" s="292"/>
      <c r="Z34" s="292"/>
      <c r="AA34" s="292"/>
      <c r="AB34" s="292"/>
      <c r="AC34" s="292"/>
      <c r="AD34" s="292"/>
      <c r="AE34" s="292"/>
      <c r="AF34" s="292"/>
      <c r="AG34" s="292"/>
      <c r="AH34" s="292"/>
      <c r="AI34" s="292"/>
      <c r="AJ34" s="292"/>
      <c r="AK34" s="1231" t="s">
        <v>553</v>
      </c>
      <c r="AL34" s="1232"/>
      <c r="AM34" s="1232"/>
      <c r="AN34" s="1233"/>
      <c r="AO34" s="341" t="s">
        <v>537</v>
      </c>
      <c r="AP34" s="341" t="s">
        <v>537</v>
      </c>
      <c r="AQ34" s="342">
        <v>43</v>
      </c>
      <c r="AR34" s="343" t="s">
        <v>537</v>
      </c>
    </row>
    <row r="35" spans="1:46" ht="27" customHeight="1">
      <c r="A35" s="296"/>
      <c r="B35" s="292"/>
      <c r="C35" s="292"/>
      <c r="D35" s="292"/>
      <c r="E35" s="292"/>
      <c r="F35" s="292"/>
      <c r="G35" s="292"/>
      <c r="H35" s="292"/>
      <c r="I35" s="292"/>
      <c r="J35" s="292"/>
      <c r="K35" s="292"/>
      <c r="L35" s="292"/>
      <c r="M35" s="292"/>
      <c r="N35" s="292"/>
      <c r="O35" s="292"/>
      <c r="P35" s="292"/>
      <c r="Q35" s="292"/>
      <c r="R35" s="292"/>
      <c r="S35" s="292"/>
      <c r="T35" s="292"/>
      <c r="U35" s="292"/>
      <c r="V35" s="292"/>
      <c r="W35" s="292"/>
      <c r="X35" s="292"/>
      <c r="Y35" s="292"/>
      <c r="Z35" s="292"/>
      <c r="AA35" s="292"/>
      <c r="AB35" s="292"/>
      <c r="AC35" s="292"/>
      <c r="AD35" s="292"/>
      <c r="AE35" s="292"/>
      <c r="AF35" s="292"/>
      <c r="AG35" s="292"/>
      <c r="AH35" s="292"/>
      <c r="AI35" s="292"/>
      <c r="AJ35" s="292"/>
      <c r="AK35" s="1231" t="s">
        <v>554</v>
      </c>
      <c r="AL35" s="1232"/>
      <c r="AM35" s="1232"/>
      <c r="AN35" s="1233"/>
      <c r="AO35" s="341">
        <v>151858</v>
      </c>
      <c r="AP35" s="341">
        <v>28931</v>
      </c>
      <c r="AQ35" s="342">
        <v>23889</v>
      </c>
      <c r="AR35" s="343">
        <v>21.1</v>
      </c>
    </row>
    <row r="36" spans="1:46" ht="27" customHeight="1">
      <c r="A36" s="296"/>
      <c r="B36" s="292"/>
      <c r="C36" s="292"/>
      <c r="D36" s="292"/>
      <c r="E36" s="292"/>
      <c r="F36" s="292"/>
      <c r="G36" s="292"/>
      <c r="H36" s="292"/>
      <c r="I36" s="292"/>
      <c r="J36" s="292"/>
      <c r="K36" s="292"/>
      <c r="L36" s="292"/>
      <c r="M36" s="292"/>
      <c r="N36" s="292"/>
      <c r="O36" s="292"/>
      <c r="P36" s="292"/>
      <c r="Q36" s="292"/>
      <c r="R36" s="292"/>
      <c r="S36" s="292"/>
      <c r="T36" s="292"/>
      <c r="U36" s="292"/>
      <c r="V36" s="292"/>
      <c r="W36" s="292"/>
      <c r="X36" s="292"/>
      <c r="Y36" s="292"/>
      <c r="Z36" s="292"/>
      <c r="AA36" s="292"/>
      <c r="AB36" s="292"/>
      <c r="AC36" s="292"/>
      <c r="AD36" s="292"/>
      <c r="AE36" s="292"/>
      <c r="AF36" s="292"/>
      <c r="AG36" s="292"/>
      <c r="AH36" s="292"/>
      <c r="AI36" s="292"/>
      <c r="AJ36" s="292"/>
      <c r="AK36" s="1231" t="s">
        <v>555</v>
      </c>
      <c r="AL36" s="1232"/>
      <c r="AM36" s="1232"/>
      <c r="AN36" s="1233"/>
      <c r="AO36" s="341">
        <v>16219</v>
      </c>
      <c r="AP36" s="341">
        <v>3090</v>
      </c>
      <c r="AQ36" s="342">
        <v>3700</v>
      </c>
      <c r="AR36" s="343">
        <v>-16.5</v>
      </c>
    </row>
    <row r="37" spans="1:46" ht="13.5" customHeight="1">
      <c r="A37" s="296"/>
      <c r="B37" s="292"/>
      <c r="C37" s="292"/>
      <c r="D37" s="292"/>
      <c r="E37" s="292"/>
      <c r="F37" s="292"/>
      <c r="G37" s="292"/>
      <c r="H37" s="292"/>
      <c r="I37" s="292"/>
      <c r="J37" s="292"/>
      <c r="K37" s="292"/>
      <c r="L37" s="292"/>
      <c r="M37" s="292"/>
      <c r="N37" s="292"/>
      <c r="O37" s="292"/>
      <c r="P37" s="292"/>
      <c r="Q37" s="292"/>
      <c r="R37" s="292"/>
      <c r="S37" s="292"/>
      <c r="T37" s="292"/>
      <c r="U37" s="292"/>
      <c r="V37" s="292"/>
      <c r="W37" s="292"/>
      <c r="X37" s="292"/>
      <c r="Y37" s="292"/>
      <c r="Z37" s="292"/>
      <c r="AA37" s="292"/>
      <c r="AB37" s="292"/>
      <c r="AC37" s="292"/>
      <c r="AD37" s="292"/>
      <c r="AE37" s="292"/>
      <c r="AF37" s="292"/>
      <c r="AG37" s="292"/>
      <c r="AH37" s="292"/>
      <c r="AI37" s="292"/>
      <c r="AJ37" s="292"/>
      <c r="AK37" s="1231" t="s">
        <v>556</v>
      </c>
      <c r="AL37" s="1232"/>
      <c r="AM37" s="1232"/>
      <c r="AN37" s="1233"/>
      <c r="AO37" s="341">
        <v>37</v>
      </c>
      <c r="AP37" s="341">
        <v>7</v>
      </c>
      <c r="AQ37" s="342">
        <v>740</v>
      </c>
      <c r="AR37" s="343">
        <v>-99.1</v>
      </c>
    </row>
    <row r="38" spans="1:46" ht="27" customHeight="1">
      <c r="A38" s="296"/>
      <c r="B38" s="292"/>
      <c r="C38" s="292"/>
      <c r="D38" s="292"/>
      <c r="E38" s="292"/>
      <c r="F38" s="292"/>
      <c r="G38" s="292"/>
      <c r="H38" s="292"/>
      <c r="I38" s="292"/>
      <c r="J38" s="292"/>
      <c r="K38" s="292"/>
      <c r="L38" s="292"/>
      <c r="M38" s="292"/>
      <c r="N38" s="292"/>
      <c r="O38" s="292"/>
      <c r="P38" s="292"/>
      <c r="Q38" s="292"/>
      <c r="R38" s="292"/>
      <c r="S38" s="292"/>
      <c r="T38" s="292"/>
      <c r="U38" s="292"/>
      <c r="V38" s="292"/>
      <c r="W38" s="292"/>
      <c r="X38" s="292"/>
      <c r="Y38" s="292"/>
      <c r="Z38" s="292"/>
      <c r="AA38" s="292"/>
      <c r="AB38" s="292"/>
      <c r="AC38" s="292"/>
      <c r="AD38" s="292"/>
      <c r="AE38" s="292"/>
      <c r="AF38" s="292"/>
      <c r="AG38" s="292"/>
      <c r="AH38" s="292"/>
      <c r="AI38" s="292"/>
      <c r="AJ38" s="292"/>
      <c r="AK38" s="1234" t="s">
        <v>557</v>
      </c>
      <c r="AL38" s="1235"/>
      <c r="AM38" s="1235"/>
      <c r="AN38" s="1236"/>
      <c r="AO38" s="344" t="s">
        <v>537</v>
      </c>
      <c r="AP38" s="344" t="s">
        <v>537</v>
      </c>
      <c r="AQ38" s="345">
        <v>3</v>
      </c>
      <c r="AR38" s="333" t="s">
        <v>537</v>
      </c>
      <c r="AS38" s="340"/>
    </row>
    <row r="39" spans="1:46">
      <c r="A39" s="296"/>
      <c r="B39" s="292"/>
      <c r="C39" s="292"/>
      <c r="D39" s="292"/>
      <c r="E39" s="292"/>
      <c r="F39" s="292"/>
      <c r="G39" s="292"/>
      <c r="H39" s="292"/>
      <c r="I39" s="292"/>
      <c r="J39" s="292"/>
      <c r="K39" s="292"/>
      <c r="L39" s="292"/>
      <c r="M39" s="292"/>
      <c r="N39" s="292"/>
      <c r="O39" s="292"/>
      <c r="P39" s="292"/>
      <c r="Q39" s="292"/>
      <c r="R39" s="292"/>
      <c r="S39" s="292"/>
      <c r="T39" s="292"/>
      <c r="U39" s="292"/>
      <c r="V39" s="292"/>
      <c r="W39" s="292"/>
      <c r="X39" s="292"/>
      <c r="Y39" s="292"/>
      <c r="Z39" s="292"/>
      <c r="AA39" s="292"/>
      <c r="AB39" s="292"/>
      <c r="AC39" s="292"/>
      <c r="AD39" s="292"/>
      <c r="AE39" s="292"/>
      <c r="AF39" s="292"/>
      <c r="AG39" s="292"/>
      <c r="AH39" s="292"/>
      <c r="AI39" s="292"/>
      <c r="AJ39" s="292"/>
      <c r="AK39" s="1234" t="s">
        <v>558</v>
      </c>
      <c r="AL39" s="1235"/>
      <c r="AM39" s="1235"/>
      <c r="AN39" s="1236"/>
      <c r="AO39" s="341">
        <v>-1952</v>
      </c>
      <c r="AP39" s="341">
        <v>-372</v>
      </c>
      <c r="AQ39" s="342">
        <v>-2140</v>
      </c>
      <c r="AR39" s="343">
        <v>-82.6</v>
      </c>
      <c r="AS39" s="340"/>
    </row>
    <row r="40" spans="1:46" ht="27" customHeight="1">
      <c r="A40" s="296"/>
      <c r="B40" s="292"/>
      <c r="C40" s="292"/>
      <c r="D40" s="292"/>
      <c r="E40" s="292"/>
      <c r="F40" s="292"/>
      <c r="G40" s="292"/>
      <c r="H40" s="292"/>
      <c r="I40" s="292"/>
      <c r="J40" s="292"/>
      <c r="K40" s="292"/>
      <c r="L40" s="292"/>
      <c r="M40" s="292"/>
      <c r="N40" s="292"/>
      <c r="O40" s="292"/>
      <c r="P40" s="292"/>
      <c r="Q40" s="292"/>
      <c r="R40" s="292"/>
      <c r="S40" s="292"/>
      <c r="T40" s="292"/>
      <c r="U40" s="292"/>
      <c r="V40" s="292"/>
      <c r="W40" s="292"/>
      <c r="X40" s="292"/>
      <c r="Y40" s="292"/>
      <c r="Z40" s="292"/>
      <c r="AA40" s="292"/>
      <c r="AB40" s="292"/>
      <c r="AC40" s="292"/>
      <c r="AD40" s="292"/>
      <c r="AE40" s="292"/>
      <c r="AF40" s="292"/>
      <c r="AG40" s="292"/>
      <c r="AH40" s="292"/>
      <c r="AI40" s="292"/>
      <c r="AJ40" s="292"/>
      <c r="AK40" s="1231" t="s">
        <v>559</v>
      </c>
      <c r="AL40" s="1232"/>
      <c r="AM40" s="1232"/>
      <c r="AN40" s="1233"/>
      <c r="AO40" s="341">
        <v>-530549</v>
      </c>
      <c r="AP40" s="341">
        <v>-101076</v>
      </c>
      <c r="AQ40" s="342">
        <v>-70880</v>
      </c>
      <c r="AR40" s="343">
        <v>42.6</v>
      </c>
      <c r="AS40" s="340"/>
    </row>
    <row r="41" spans="1:46">
      <c r="A41" s="296"/>
      <c r="B41" s="292"/>
      <c r="C41" s="292"/>
      <c r="D41" s="292"/>
      <c r="E41" s="292"/>
      <c r="F41" s="292"/>
      <c r="G41" s="292"/>
      <c r="H41" s="292"/>
      <c r="I41" s="292"/>
      <c r="J41" s="292"/>
      <c r="K41" s="292"/>
      <c r="L41" s="292"/>
      <c r="M41" s="292"/>
      <c r="N41" s="292"/>
      <c r="O41" s="292"/>
      <c r="P41" s="292"/>
      <c r="Q41" s="292"/>
      <c r="R41" s="292"/>
      <c r="S41" s="292"/>
      <c r="T41" s="292"/>
      <c r="U41" s="292"/>
      <c r="V41" s="292"/>
      <c r="W41" s="292"/>
      <c r="X41" s="292"/>
      <c r="Y41" s="292"/>
      <c r="Z41" s="292"/>
      <c r="AA41" s="292"/>
      <c r="AB41" s="292"/>
      <c r="AC41" s="292"/>
      <c r="AD41" s="292"/>
      <c r="AE41" s="292"/>
      <c r="AF41" s="292"/>
      <c r="AG41" s="292"/>
      <c r="AH41" s="292"/>
      <c r="AI41" s="292"/>
      <c r="AJ41" s="292"/>
      <c r="AK41" s="1237" t="s">
        <v>302</v>
      </c>
      <c r="AL41" s="1238"/>
      <c r="AM41" s="1238"/>
      <c r="AN41" s="1239"/>
      <c r="AO41" s="341">
        <v>270955</v>
      </c>
      <c r="AP41" s="341">
        <v>51620</v>
      </c>
      <c r="AQ41" s="342">
        <v>28253</v>
      </c>
      <c r="AR41" s="343">
        <v>82.7</v>
      </c>
      <c r="AS41" s="340"/>
    </row>
    <row r="42" spans="1:46">
      <c r="A42" s="296"/>
      <c r="B42" s="292"/>
      <c r="C42" s="292"/>
      <c r="D42" s="292"/>
      <c r="E42" s="292"/>
      <c r="F42" s="292"/>
      <c r="G42" s="292"/>
      <c r="H42" s="292"/>
      <c r="I42" s="292"/>
      <c r="J42" s="292"/>
      <c r="K42" s="292"/>
      <c r="L42" s="292"/>
      <c r="M42" s="292"/>
      <c r="N42" s="292"/>
      <c r="O42" s="292"/>
      <c r="P42" s="292"/>
      <c r="Q42" s="292"/>
      <c r="R42" s="292"/>
      <c r="S42" s="292"/>
      <c r="T42" s="292"/>
      <c r="U42" s="292"/>
      <c r="V42" s="292"/>
      <c r="W42" s="292"/>
      <c r="X42" s="292"/>
      <c r="Y42" s="292"/>
      <c r="Z42" s="292"/>
      <c r="AA42" s="292"/>
      <c r="AB42" s="292"/>
      <c r="AC42" s="292"/>
      <c r="AD42" s="292"/>
      <c r="AE42" s="292"/>
      <c r="AF42" s="292"/>
      <c r="AG42" s="292"/>
      <c r="AH42" s="292"/>
      <c r="AI42" s="292"/>
      <c r="AJ42" s="292"/>
      <c r="AK42" s="346" t="s">
        <v>560</v>
      </c>
      <c r="AL42" s="292"/>
      <c r="AM42" s="292"/>
      <c r="AN42" s="292"/>
      <c r="AO42" s="292"/>
      <c r="AP42" s="292"/>
      <c r="AQ42" s="317"/>
      <c r="AR42" s="317"/>
      <c r="AS42" s="340"/>
    </row>
    <row r="43" spans="1:46">
      <c r="A43" s="296"/>
      <c r="B43" s="292"/>
      <c r="C43" s="292"/>
      <c r="D43" s="292"/>
      <c r="E43" s="292"/>
      <c r="F43" s="292"/>
      <c r="G43" s="292"/>
      <c r="H43" s="292"/>
      <c r="I43" s="292"/>
      <c r="J43" s="292"/>
      <c r="K43" s="292"/>
      <c r="L43" s="292"/>
      <c r="M43" s="292"/>
      <c r="N43" s="292"/>
      <c r="O43" s="292"/>
      <c r="P43" s="292"/>
      <c r="Q43" s="292"/>
      <c r="R43" s="292"/>
      <c r="S43" s="292"/>
      <c r="T43" s="292"/>
      <c r="U43" s="292"/>
      <c r="V43" s="292"/>
      <c r="W43" s="292"/>
      <c r="X43" s="292"/>
      <c r="Y43" s="292"/>
      <c r="Z43" s="292"/>
      <c r="AA43" s="292"/>
      <c r="AB43" s="292"/>
      <c r="AC43" s="292"/>
      <c r="AD43" s="292"/>
      <c r="AE43" s="292"/>
      <c r="AF43" s="292"/>
      <c r="AG43" s="292"/>
      <c r="AH43" s="292"/>
      <c r="AI43" s="292"/>
      <c r="AJ43" s="292"/>
      <c r="AK43" s="292"/>
      <c r="AL43" s="292"/>
      <c r="AM43" s="292"/>
      <c r="AN43" s="292"/>
      <c r="AO43" s="292"/>
      <c r="AP43" s="347"/>
      <c r="AQ43" s="317"/>
      <c r="AR43" s="292"/>
      <c r="AS43" s="340"/>
    </row>
    <row r="44" spans="1:46">
      <c r="A44" s="296"/>
      <c r="B44" s="292"/>
      <c r="C44" s="292"/>
      <c r="D44" s="292"/>
      <c r="E44" s="292"/>
      <c r="F44" s="292"/>
      <c r="G44" s="292"/>
      <c r="H44" s="292"/>
      <c r="I44" s="292"/>
      <c r="J44" s="292"/>
      <c r="K44" s="292"/>
      <c r="L44" s="292"/>
      <c r="M44" s="292"/>
      <c r="N44" s="292"/>
      <c r="O44" s="292"/>
      <c r="P44" s="292"/>
      <c r="Q44" s="292"/>
      <c r="R44" s="292"/>
      <c r="S44" s="292"/>
      <c r="T44" s="292"/>
      <c r="U44" s="292"/>
      <c r="V44" s="292"/>
      <c r="W44" s="292"/>
      <c r="X44" s="292"/>
      <c r="Y44" s="292"/>
      <c r="Z44" s="292"/>
      <c r="AA44" s="292"/>
      <c r="AB44" s="292"/>
      <c r="AC44" s="292"/>
      <c r="AD44" s="292"/>
      <c r="AE44" s="292"/>
      <c r="AF44" s="292"/>
      <c r="AG44" s="292"/>
      <c r="AH44" s="292"/>
      <c r="AI44" s="292"/>
      <c r="AJ44" s="292"/>
      <c r="AK44" s="292"/>
      <c r="AL44" s="292"/>
      <c r="AM44" s="292"/>
      <c r="AN44" s="292"/>
      <c r="AO44" s="292"/>
      <c r="AP44" s="292"/>
      <c r="AQ44" s="317"/>
      <c r="AR44" s="292"/>
    </row>
    <row r="45" spans="1:46">
      <c r="A45" s="294"/>
      <c r="B45" s="294"/>
      <c r="C45" s="294"/>
      <c r="D45" s="294"/>
      <c r="E45" s="294"/>
      <c r="F45" s="294"/>
      <c r="G45" s="294"/>
      <c r="H45" s="294"/>
      <c r="I45" s="294"/>
      <c r="J45" s="294"/>
      <c r="K45" s="294"/>
      <c r="L45" s="294"/>
      <c r="M45" s="294"/>
      <c r="N45" s="294"/>
      <c r="O45" s="294"/>
      <c r="P45" s="294"/>
      <c r="Q45" s="294"/>
      <c r="R45" s="294"/>
      <c r="S45" s="294"/>
      <c r="T45" s="294"/>
      <c r="U45" s="294"/>
      <c r="V45" s="294"/>
      <c r="W45" s="294"/>
      <c r="X45" s="294"/>
      <c r="Y45" s="294"/>
      <c r="Z45" s="294"/>
      <c r="AA45" s="294"/>
      <c r="AB45" s="294"/>
      <c r="AC45" s="294"/>
      <c r="AD45" s="294"/>
      <c r="AE45" s="294"/>
      <c r="AF45" s="294"/>
      <c r="AG45" s="294"/>
      <c r="AH45" s="294"/>
      <c r="AI45" s="294"/>
      <c r="AJ45" s="294"/>
      <c r="AK45" s="294"/>
      <c r="AL45" s="294"/>
      <c r="AM45" s="294"/>
      <c r="AN45" s="294"/>
      <c r="AO45" s="294"/>
      <c r="AP45" s="294"/>
      <c r="AQ45" s="348"/>
      <c r="AR45" s="294"/>
      <c r="AS45" s="294"/>
      <c r="AT45" s="292"/>
    </row>
    <row r="46" spans="1:46">
      <c r="A46" s="349"/>
      <c r="B46" s="349"/>
      <c r="C46" s="349"/>
      <c r="D46" s="349"/>
      <c r="E46" s="349"/>
      <c r="F46" s="349"/>
      <c r="G46" s="349"/>
      <c r="H46" s="349"/>
      <c r="I46" s="349"/>
      <c r="J46" s="349"/>
      <c r="K46" s="349"/>
      <c r="L46" s="349"/>
      <c r="M46" s="349"/>
      <c r="N46" s="349"/>
      <c r="O46" s="349"/>
      <c r="P46" s="349"/>
      <c r="Q46" s="349"/>
      <c r="R46" s="349"/>
      <c r="S46" s="349"/>
      <c r="T46" s="349"/>
      <c r="U46" s="349"/>
      <c r="V46" s="349"/>
      <c r="W46" s="349"/>
      <c r="X46" s="349"/>
      <c r="Y46" s="349"/>
      <c r="Z46" s="349"/>
      <c r="AA46" s="349"/>
      <c r="AB46" s="349"/>
      <c r="AC46" s="349"/>
      <c r="AD46" s="349"/>
      <c r="AE46" s="349"/>
      <c r="AF46" s="349"/>
      <c r="AG46" s="349"/>
      <c r="AH46" s="349"/>
      <c r="AI46" s="349"/>
      <c r="AJ46" s="349"/>
      <c r="AK46" s="349"/>
      <c r="AL46" s="349"/>
      <c r="AM46" s="349"/>
      <c r="AN46" s="349"/>
      <c r="AO46" s="349"/>
      <c r="AP46" s="349"/>
      <c r="AQ46" s="349"/>
      <c r="AR46" s="349"/>
      <c r="AS46" s="349"/>
      <c r="AT46" s="292"/>
    </row>
    <row r="47" spans="1:46" ht="17.25" customHeight="1">
      <c r="A47" s="350" t="s">
        <v>561</v>
      </c>
      <c r="B47" s="292"/>
      <c r="C47" s="292"/>
      <c r="D47" s="292"/>
      <c r="E47" s="292"/>
      <c r="F47" s="292"/>
      <c r="G47" s="292"/>
      <c r="H47" s="292"/>
      <c r="I47" s="292"/>
      <c r="J47" s="292"/>
      <c r="K47" s="292"/>
      <c r="L47" s="292"/>
      <c r="M47" s="292"/>
      <c r="N47" s="292"/>
      <c r="O47" s="292"/>
      <c r="P47" s="292"/>
      <c r="Q47" s="292"/>
      <c r="R47" s="292"/>
      <c r="S47" s="292"/>
      <c r="T47" s="292"/>
      <c r="U47" s="292"/>
      <c r="V47" s="292"/>
      <c r="W47" s="292"/>
      <c r="X47" s="292"/>
      <c r="Y47" s="292"/>
      <c r="Z47" s="292"/>
      <c r="AA47" s="292"/>
      <c r="AB47" s="292"/>
      <c r="AC47" s="292"/>
      <c r="AD47" s="292"/>
      <c r="AE47" s="292"/>
      <c r="AF47" s="292"/>
      <c r="AG47" s="292"/>
      <c r="AH47" s="292"/>
      <c r="AI47" s="292"/>
      <c r="AJ47" s="292"/>
      <c r="AK47" s="292"/>
      <c r="AL47" s="292"/>
      <c r="AM47" s="292"/>
      <c r="AN47" s="292"/>
      <c r="AO47" s="292"/>
      <c r="AP47" s="292"/>
      <c r="AQ47" s="292"/>
      <c r="AR47" s="292"/>
    </row>
    <row r="48" spans="1:46">
      <c r="A48" s="296"/>
      <c r="B48" s="292"/>
      <c r="C48" s="292"/>
      <c r="D48" s="292"/>
      <c r="E48" s="292"/>
      <c r="F48" s="292"/>
      <c r="G48" s="292"/>
      <c r="H48" s="292"/>
      <c r="I48" s="292"/>
      <c r="J48" s="292"/>
      <c r="K48" s="292"/>
      <c r="L48" s="292"/>
      <c r="M48" s="292"/>
      <c r="N48" s="292"/>
      <c r="O48" s="292"/>
      <c r="P48" s="292"/>
      <c r="Q48" s="292"/>
      <c r="R48" s="292"/>
      <c r="S48" s="292"/>
      <c r="T48" s="292"/>
      <c r="U48" s="292"/>
      <c r="V48" s="292"/>
      <c r="W48" s="292"/>
      <c r="X48" s="292"/>
      <c r="Y48" s="292"/>
      <c r="Z48" s="292"/>
      <c r="AA48" s="292"/>
      <c r="AB48" s="292"/>
      <c r="AC48" s="292"/>
      <c r="AD48" s="292"/>
      <c r="AE48" s="292"/>
      <c r="AF48" s="292"/>
      <c r="AG48" s="292"/>
      <c r="AH48" s="292"/>
      <c r="AI48" s="292"/>
      <c r="AJ48" s="292"/>
      <c r="AK48" s="351" t="s">
        <v>562</v>
      </c>
      <c r="AL48" s="351"/>
      <c r="AM48" s="351"/>
      <c r="AN48" s="351"/>
      <c r="AO48" s="351"/>
      <c r="AP48" s="351"/>
      <c r="AQ48" s="352"/>
      <c r="AR48" s="351"/>
    </row>
    <row r="49" spans="1:44" ht="13.5" customHeight="1">
      <c r="A49" s="296"/>
      <c r="B49" s="292"/>
      <c r="C49" s="292"/>
      <c r="D49" s="292"/>
      <c r="E49" s="292"/>
      <c r="F49" s="292"/>
      <c r="G49" s="292"/>
      <c r="H49" s="292"/>
      <c r="I49" s="292"/>
      <c r="J49" s="292"/>
      <c r="K49" s="292"/>
      <c r="L49" s="292"/>
      <c r="M49" s="292"/>
      <c r="N49" s="292"/>
      <c r="O49" s="292"/>
      <c r="P49" s="292"/>
      <c r="Q49" s="292"/>
      <c r="R49" s="292"/>
      <c r="S49" s="292"/>
      <c r="T49" s="292"/>
      <c r="U49" s="292"/>
      <c r="V49" s="292"/>
      <c r="W49" s="292"/>
      <c r="X49" s="292"/>
      <c r="Y49" s="292"/>
      <c r="Z49" s="292"/>
      <c r="AA49" s="292"/>
      <c r="AB49" s="292"/>
      <c r="AC49" s="292"/>
      <c r="AD49" s="292"/>
      <c r="AE49" s="292"/>
      <c r="AF49" s="292"/>
      <c r="AG49" s="292"/>
      <c r="AH49" s="292"/>
      <c r="AI49" s="292"/>
      <c r="AJ49" s="292"/>
      <c r="AK49" s="353"/>
      <c r="AL49" s="354"/>
      <c r="AM49" s="1226" t="s">
        <v>528</v>
      </c>
      <c r="AN49" s="1228" t="s">
        <v>563</v>
      </c>
      <c r="AO49" s="1229"/>
      <c r="AP49" s="1229"/>
      <c r="AQ49" s="1229"/>
      <c r="AR49" s="1230"/>
    </row>
    <row r="50" spans="1:44">
      <c r="A50" s="296"/>
      <c r="B50" s="292"/>
      <c r="C50" s="292"/>
      <c r="D50" s="292"/>
      <c r="E50" s="292"/>
      <c r="F50" s="292"/>
      <c r="G50" s="292"/>
      <c r="H50" s="292"/>
      <c r="I50" s="292"/>
      <c r="J50" s="292"/>
      <c r="K50" s="292"/>
      <c r="L50" s="292"/>
      <c r="M50" s="292"/>
      <c r="N50" s="292"/>
      <c r="O50" s="292"/>
      <c r="P50" s="292"/>
      <c r="Q50" s="292"/>
      <c r="R50" s="292"/>
      <c r="S50" s="292"/>
      <c r="T50" s="292"/>
      <c r="U50" s="292"/>
      <c r="V50" s="292"/>
      <c r="W50" s="292"/>
      <c r="X50" s="292"/>
      <c r="Y50" s="292"/>
      <c r="Z50" s="292"/>
      <c r="AA50" s="292"/>
      <c r="AB50" s="292"/>
      <c r="AC50" s="292"/>
      <c r="AD50" s="292"/>
      <c r="AE50" s="292"/>
      <c r="AF50" s="292"/>
      <c r="AG50" s="292"/>
      <c r="AH50" s="292"/>
      <c r="AI50" s="292"/>
      <c r="AJ50" s="292"/>
      <c r="AK50" s="355"/>
      <c r="AL50" s="356"/>
      <c r="AM50" s="1227"/>
      <c r="AN50" s="357" t="s">
        <v>564</v>
      </c>
      <c r="AO50" s="358" t="s">
        <v>565</v>
      </c>
      <c r="AP50" s="359" t="s">
        <v>566</v>
      </c>
      <c r="AQ50" s="360" t="s">
        <v>567</v>
      </c>
      <c r="AR50" s="361" t="s">
        <v>568</v>
      </c>
    </row>
    <row r="51" spans="1:44">
      <c r="A51" s="296"/>
      <c r="B51" s="292"/>
      <c r="C51" s="292"/>
      <c r="D51" s="292"/>
      <c r="E51" s="292"/>
      <c r="F51" s="292"/>
      <c r="G51" s="292"/>
      <c r="H51" s="292"/>
      <c r="I51" s="292"/>
      <c r="J51" s="292"/>
      <c r="K51" s="292"/>
      <c r="L51" s="292"/>
      <c r="M51" s="292"/>
      <c r="N51" s="292"/>
      <c r="O51" s="292"/>
      <c r="P51" s="292"/>
      <c r="Q51" s="292"/>
      <c r="R51" s="292"/>
      <c r="S51" s="292"/>
      <c r="T51" s="292"/>
      <c r="U51" s="292"/>
      <c r="V51" s="292"/>
      <c r="W51" s="292"/>
      <c r="X51" s="292"/>
      <c r="Y51" s="292"/>
      <c r="Z51" s="292"/>
      <c r="AA51" s="292"/>
      <c r="AB51" s="292"/>
      <c r="AC51" s="292"/>
      <c r="AD51" s="292"/>
      <c r="AE51" s="292"/>
      <c r="AF51" s="292"/>
      <c r="AG51" s="292"/>
      <c r="AH51" s="292"/>
      <c r="AI51" s="292"/>
      <c r="AJ51" s="292"/>
      <c r="AK51" s="353" t="s">
        <v>569</v>
      </c>
      <c r="AL51" s="354"/>
      <c r="AM51" s="362">
        <v>1075443</v>
      </c>
      <c r="AN51" s="363">
        <v>184435</v>
      </c>
      <c r="AO51" s="364">
        <v>-0.9</v>
      </c>
      <c r="AP51" s="365">
        <v>128611</v>
      </c>
      <c r="AQ51" s="366">
        <v>7.5</v>
      </c>
      <c r="AR51" s="367">
        <v>-8.4</v>
      </c>
    </row>
    <row r="52" spans="1:44">
      <c r="A52" s="296"/>
      <c r="B52" s="292"/>
      <c r="C52" s="292"/>
      <c r="D52" s="292"/>
      <c r="E52" s="292"/>
      <c r="F52" s="292"/>
      <c r="G52" s="292"/>
      <c r="H52" s="292"/>
      <c r="I52" s="292"/>
      <c r="J52" s="292"/>
      <c r="K52" s="292"/>
      <c r="L52" s="292"/>
      <c r="M52" s="292"/>
      <c r="N52" s="292"/>
      <c r="O52" s="292"/>
      <c r="P52" s="292"/>
      <c r="Q52" s="292"/>
      <c r="R52" s="292"/>
      <c r="S52" s="292"/>
      <c r="T52" s="292"/>
      <c r="U52" s="292"/>
      <c r="V52" s="292"/>
      <c r="W52" s="292"/>
      <c r="X52" s="292"/>
      <c r="Y52" s="292"/>
      <c r="Z52" s="292"/>
      <c r="AA52" s="292"/>
      <c r="AB52" s="292"/>
      <c r="AC52" s="292"/>
      <c r="AD52" s="292"/>
      <c r="AE52" s="292"/>
      <c r="AF52" s="292"/>
      <c r="AG52" s="292"/>
      <c r="AH52" s="292"/>
      <c r="AI52" s="292"/>
      <c r="AJ52" s="292"/>
      <c r="AK52" s="368"/>
      <c r="AL52" s="369" t="s">
        <v>570</v>
      </c>
      <c r="AM52" s="370">
        <v>636551</v>
      </c>
      <c r="AN52" s="371">
        <v>109167</v>
      </c>
      <c r="AO52" s="372">
        <v>-18.8</v>
      </c>
      <c r="AP52" s="373">
        <v>61552</v>
      </c>
      <c r="AQ52" s="374">
        <v>-10.1</v>
      </c>
      <c r="AR52" s="375">
        <v>-8.6999999999999993</v>
      </c>
    </row>
    <row r="53" spans="1:44">
      <c r="A53" s="296"/>
      <c r="B53" s="292"/>
      <c r="C53" s="292"/>
      <c r="D53" s="292"/>
      <c r="E53" s="292"/>
      <c r="F53" s="292"/>
      <c r="G53" s="292"/>
      <c r="H53" s="292"/>
      <c r="I53" s="292"/>
      <c r="J53" s="292"/>
      <c r="K53" s="292"/>
      <c r="L53" s="292"/>
      <c r="M53" s="292"/>
      <c r="N53" s="292"/>
      <c r="O53" s="292"/>
      <c r="P53" s="292"/>
      <c r="Q53" s="292"/>
      <c r="R53" s="292"/>
      <c r="S53" s="292"/>
      <c r="T53" s="292"/>
      <c r="U53" s="292"/>
      <c r="V53" s="292"/>
      <c r="W53" s="292"/>
      <c r="X53" s="292"/>
      <c r="Y53" s="292"/>
      <c r="Z53" s="292"/>
      <c r="AA53" s="292"/>
      <c r="AB53" s="292"/>
      <c r="AC53" s="292"/>
      <c r="AD53" s="292"/>
      <c r="AE53" s="292"/>
      <c r="AF53" s="292"/>
      <c r="AG53" s="292"/>
      <c r="AH53" s="292"/>
      <c r="AI53" s="292"/>
      <c r="AJ53" s="292"/>
      <c r="AK53" s="353" t="s">
        <v>571</v>
      </c>
      <c r="AL53" s="354"/>
      <c r="AM53" s="362">
        <v>1638308</v>
      </c>
      <c r="AN53" s="363">
        <v>287120</v>
      </c>
      <c r="AO53" s="364">
        <v>55.7</v>
      </c>
      <c r="AP53" s="365">
        <v>138651</v>
      </c>
      <c r="AQ53" s="366">
        <v>7.8</v>
      </c>
      <c r="AR53" s="367">
        <v>47.9</v>
      </c>
    </row>
    <row r="54" spans="1:44">
      <c r="A54" s="296"/>
      <c r="B54" s="292"/>
      <c r="C54" s="292"/>
      <c r="D54" s="292"/>
      <c r="E54" s="292"/>
      <c r="F54" s="292"/>
      <c r="G54" s="292"/>
      <c r="H54" s="292"/>
      <c r="I54" s="292"/>
      <c r="J54" s="292"/>
      <c r="K54" s="292"/>
      <c r="L54" s="292"/>
      <c r="M54" s="292"/>
      <c r="N54" s="292"/>
      <c r="O54" s="292"/>
      <c r="P54" s="292"/>
      <c r="Q54" s="292"/>
      <c r="R54" s="292"/>
      <c r="S54" s="292"/>
      <c r="T54" s="292"/>
      <c r="U54" s="292"/>
      <c r="V54" s="292"/>
      <c r="W54" s="292"/>
      <c r="X54" s="292"/>
      <c r="Y54" s="292"/>
      <c r="Z54" s="292"/>
      <c r="AA54" s="292"/>
      <c r="AB54" s="292"/>
      <c r="AC54" s="292"/>
      <c r="AD54" s="292"/>
      <c r="AE54" s="292"/>
      <c r="AF54" s="292"/>
      <c r="AG54" s="292"/>
      <c r="AH54" s="292"/>
      <c r="AI54" s="292"/>
      <c r="AJ54" s="292"/>
      <c r="AK54" s="368"/>
      <c r="AL54" s="369" t="s">
        <v>570</v>
      </c>
      <c r="AM54" s="370">
        <v>709028</v>
      </c>
      <c r="AN54" s="371">
        <v>124260</v>
      </c>
      <c r="AO54" s="372">
        <v>13.8</v>
      </c>
      <c r="AP54" s="373">
        <v>71211</v>
      </c>
      <c r="AQ54" s="374">
        <v>15.7</v>
      </c>
      <c r="AR54" s="375">
        <v>-1.9</v>
      </c>
    </row>
    <row r="55" spans="1:44">
      <c r="A55" s="296"/>
      <c r="B55" s="292"/>
      <c r="C55" s="292"/>
      <c r="D55" s="292"/>
      <c r="E55" s="292"/>
      <c r="F55" s="292"/>
      <c r="G55" s="292"/>
      <c r="H55" s="292"/>
      <c r="I55" s="292"/>
      <c r="J55" s="292"/>
      <c r="K55" s="292"/>
      <c r="L55" s="292"/>
      <c r="M55" s="292"/>
      <c r="N55" s="292"/>
      <c r="O55" s="292"/>
      <c r="P55" s="292"/>
      <c r="Q55" s="292"/>
      <c r="R55" s="292"/>
      <c r="S55" s="292"/>
      <c r="T55" s="292"/>
      <c r="U55" s="292"/>
      <c r="V55" s="292"/>
      <c r="W55" s="292"/>
      <c r="X55" s="292"/>
      <c r="Y55" s="292"/>
      <c r="Z55" s="292"/>
      <c r="AA55" s="292"/>
      <c r="AB55" s="292"/>
      <c r="AC55" s="292"/>
      <c r="AD55" s="292"/>
      <c r="AE55" s="292"/>
      <c r="AF55" s="292"/>
      <c r="AG55" s="292"/>
      <c r="AH55" s="292"/>
      <c r="AI55" s="292"/>
      <c r="AJ55" s="292"/>
      <c r="AK55" s="353" t="s">
        <v>572</v>
      </c>
      <c r="AL55" s="354"/>
      <c r="AM55" s="362">
        <v>1113032</v>
      </c>
      <c r="AN55" s="363">
        <v>200655</v>
      </c>
      <c r="AO55" s="364">
        <v>-30.1</v>
      </c>
      <c r="AP55" s="365">
        <v>122882</v>
      </c>
      <c r="AQ55" s="366">
        <v>-11.4</v>
      </c>
      <c r="AR55" s="367">
        <v>-18.7</v>
      </c>
    </row>
    <row r="56" spans="1:44">
      <c r="A56" s="296"/>
      <c r="B56" s="292"/>
      <c r="C56" s="292"/>
      <c r="D56" s="292"/>
      <c r="E56" s="292"/>
      <c r="F56" s="292"/>
      <c r="G56" s="292"/>
      <c r="H56" s="292"/>
      <c r="I56" s="292"/>
      <c r="J56" s="292"/>
      <c r="K56" s="292"/>
      <c r="L56" s="292"/>
      <c r="M56" s="292"/>
      <c r="N56" s="292"/>
      <c r="O56" s="292"/>
      <c r="P56" s="292"/>
      <c r="Q56" s="292"/>
      <c r="R56" s="292"/>
      <c r="S56" s="292"/>
      <c r="T56" s="292"/>
      <c r="U56" s="292"/>
      <c r="V56" s="292"/>
      <c r="W56" s="292"/>
      <c r="X56" s="292"/>
      <c r="Y56" s="292"/>
      <c r="Z56" s="292"/>
      <c r="AA56" s="292"/>
      <c r="AB56" s="292"/>
      <c r="AC56" s="292"/>
      <c r="AD56" s="292"/>
      <c r="AE56" s="292"/>
      <c r="AF56" s="292"/>
      <c r="AG56" s="292"/>
      <c r="AH56" s="292"/>
      <c r="AI56" s="292"/>
      <c r="AJ56" s="292"/>
      <c r="AK56" s="368"/>
      <c r="AL56" s="369" t="s">
        <v>570</v>
      </c>
      <c r="AM56" s="370">
        <v>487072</v>
      </c>
      <c r="AN56" s="371">
        <v>87808</v>
      </c>
      <c r="AO56" s="372">
        <v>-29.3</v>
      </c>
      <c r="AP56" s="373">
        <v>65785</v>
      </c>
      <c r="AQ56" s="374">
        <v>-7.6</v>
      </c>
      <c r="AR56" s="375">
        <v>-21.7</v>
      </c>
    </row>
    <row r="57" spans="1:44">
      <c r="A57" s="296"/>
      <c r="B57" s="292"/>
      <c r="C57" s="292"/>
      <c r="D57" s="292"/>
      <c r="E57" s="292"/>
      <c r="F57" s="292"/>
      <c r="G57" s="292"/>
      <c r="H57" s="292"/>
      <c r="I57" s="292"/>
      <c r="J57" s="292"/>
      <c r="K57" s="292"/>
      <c r="L57" s="292"/>
      <c r="M57" s="292"/>
      <c r="N57" s="292"/>
      <c r="O57" s="292"/>
      <c r="P57" s="292"/>
      <c r="Q57" s="292"/>
      <c r="R57" s="292"/>
      <c r="S57" s="292"/>
      <c r="T57" s="292"/>
      <c r="U57" s="292"/>
      <c r="V57" s="292"/>
      <c r="W57" s="292"/>
      <c r="X57" s="292"/>
      <c r="Y57" s="292"/>
      <c r="Z57" s="292"/>
      <c r="AA57" s="292"/>
      <c r="AB57" s="292"/>
      <c r="AC57" s="292"/>
      <c r="AD57" s="292"/>
      <c r="AE57" s="292"/>
      <c r="AF57" s="292"/>
      <c r="AG57" s="292"/>
      <c r="AH57" s="292"/>
      <c r="AI57" s="292"/>
      <c r="AJ57" s="292"/>
      <c r="AK57" s="353" t="s">
        <v>573</v>
      </c>
      <c r="AL57" s="354"/>
      <c r="AM57" s="362">
        <v>723346</v>
      </c>
      <c r="AN57" s="363">
        <v>134276</v>
      </c>
      <c r="AO57" s="364">
        <v>-33.1</v>
      </c>
      <c r="AP57" s="365">
        <v>114790</v>
      </c>
      <c r="AQ57" s="366">
        <v>-6.6</v>
      </c>
      <c r="AR57" s="367">
        <v>-26.5</v>
      </c>
    </row>
    <row r="58" spans="1:44">
      <c r="A58" s="296"/>
      <c r="B58" s="292"/>
      <c r="C58" s="292"/>
      <c r="D58" s="292"/>
      <c r="E58" s="292"/>
      <c r="F58" s="292"/>
      <c r="G58" s="292"/>
      <c r="H58" s="292"/>
      <c r="I58" s="292"/>
      <c r="J58" s="292"/>
      <c r="K58" s="292"/>
      <c r="L58" s="292"/>
      <c r="M58" s="292"/>
      <c r="N58" s="292"/>
      <c r="O58" s="292"/>
      <c r="P58" s="292"/>
      <c r="Q58" s="292"/>
      <c r="R58" s="292"/>
      <c r="S58" s="292"/>
      <c r="T58" s="292"/>
      <c r="U58" s="292"/>
      <c r="V58" s="292"/>
      <c r="W58" s="292"/>
      <c r="X58" s="292"/>
      <c r="Y58" s="292"/>
      <c r="Z58" s="292"/>
      <c r="AA58" s="292"/>
      <c r="AB58" s="292"/>
      <c r="AC58" s="292"/>
      <c r="AD58" s="292"/>
      <c r="AE58" s="292"/>
      <c r="AF58" s="292"/>
      <c r="AG58" s="292"/>
      <c r="AH58" s="292"/>
      <c r="AI58" s="292"/>
      <c r="AJ58" s="292"/>
      <c r="AK58" s="368"/>
      <c r="AL58" s="369" t="s">
        <v>570</v>
      </c>
      <c r="AM58" s="370">
        <v>496015</v>
      </c>
      <c r="AN58" s="371">
        <v>92076</v>
      </c>
      <c r="AO58" s="372">
        <v>4.9000000000000004</v>
      </c>
      <c r="AP58" s="373">
        <v>55601</v>
      </c>
      <c r="AQ58" s="374">
        <v>-15.5</v>
      </c>
      <c r="AR58" s="375">
        <v>20.399999999999999</v>
      </c>
    </row>
    <row r="59" spans="1:44">
      <c r="A59" s="296"/>
      <c r="B59" s="292"/>
      <c r="C59" s="292"/>
      <c r="D59" s="292"/>
      <c r="E59" s="292"/>
      <c r="F59" s="292"/>
      <c r="G59" s="292"/>
      <c r="H59" s="292"/>
      <c r="I59" s="292"/>
      <c r="J59" s="292"/>
      <c r="K59" s="292"/>
      <c r="L59" s="292"/>
      <c r="M59" s="292"/>
      <c r="N59" s="292"/>
      <c r="O59" s="292"/>
      <c r="P59" s="292"/>
      <c r="Q59" s="292"/>
      <c r="R59" s="292"/>
      <c r="S59" s="292"/>
      <c r="T59" s="292"/>
      <c r="U59" s="292"/>
      <c r="V59" s="292"/>
      <c r="W59" s="292"/>
      <c r="X59" s="292"/>
      <c r="Y59" s="292"/>
      <c r="Z59" s="292"/>
      <c r="AA59" s="292"/>
      <c r="AB59" s="292"/>
      <c r="AC59" s="292"/>
      <c r="AD59" s="292"/>
      <c r="AE59" s="292"/>
      <c r="AF59" s="292"/>
      <c r="AG59" s="292"/>
      <c r="AH59" s="292"/>
      <c r="AI59" s="292"/>
      <c r="AJ59" s="292"/>
      <c r="AK59" s="353" t="s">
        <v>574</v>
      </c>
      <c r="AL59" s="354"/>
      <c r="AM59" s="362">
        <v>894548</v>
      </c>
      <c r="AN59" s="363">
        <v>170423</v>
      </c>
      <c r="AO59" s="364">
        <v>26.9</v>
      </c>
      <c r="AP59" s="365">
        <v>126262</v>
      </c>
      <c r="AQ59" s="366">
        <v>10</v>
      </c>
      <c r="AR59" s="367">
        <v>16.899999999999999</v>
      </c>
    </row>
    <row r="60" spans="1:44">
      <c r="A60" s="296"/>
      <c r="B60" s="292"/>
      <c r="C60" s="292"/>
      <c r="D60" s="292"/>
      <c r="E60" s="292"/>
      <c r="F60" s="292"/>
      <c r="G60" s="292"/>
      <c r="H60" s="292"/>
      <c r="I60" s="292"/>
      <c r="J60" s="292"/>
      <c r="K60" s="292"/>
      <c r="L60" s="292"/>
      <c r="M60" s="292"/>
      <c r="N60" s="292"/>
      <c r="O60" s="292"/>
      <c r="P60" s="292"/>
      <c r="Q60" s="292"/>
      <c r="R60" s="292"/>
      <c r="S60" s="292"/>
      <c r="T60" s="292"/>
      <c r="U60" s="292"/>
      <c r="V60" s="292"/>
      <c r="W60" s="292"/>
      <c r="X60" s="292"/>
      <c r="Y60" s="292"/>
      <c r="Z60" s="292"/>
      <c r="AA60" s="292"/>
      <c r="AB60" s="292"/>
      <c r="AC60" s="292"/>
      <c r="AD60" s="292"/>
      <c r="AE60" s="292"/>
      <c r="AF60" s="292"/>
      <c r="AG60" s="292"/>
      <c r="AH60" s="292"/>
      <c r="AI60" s="292"/>
      <c r="AJ60" s="292"/>
      <c r="AK60" s="368"/>
      <c r="AL60" s="369" t="s">
        <v>570</v>
      </c>
      <c r="AM60" s="370">
        <v>408974</v>
      </c>
      <c r="AN60" s="371">
        <v>77915</v>
      </c>
      <c r="AO60" s="372">
        <v>-15.4</v>
      </c>
      <c r="AP60" s="373">
        <v>56769</v>
      </c>
      <c r="AQ60" s="374">
        <v>2.1</v>
      </c>
      <c r="AR60" s="375">
        <v>-17.5</v>
      </c>
    </row>
    <row r="61" spans="1:44">
      <c r="A61" s="296"/>
      <c r="B61" s="292"/>
      <c r="C61" s="292"/>
      <c r="D61" s="292"/>
      <c r="E61" s="292"/>
      <c r="F61" s="292"/>
      <c r="G61" s="292"/>
      <c r="H61" s="292"/>
      <c r="I61" s="292"/>
      <c r="J61" s="292"/>
      <c r="K61" s="292"/>
      <c r="L61" s="292"/>
      <c r="M61" s="292"/>
      <c r="N61" s="292"/>
      <c r="O61" s="292"/>
      <c r="P61" s="292"/>
      <c r="Q61" s="292"/>
      <c r="R61" s="292"/>
      <c r="S61" s="292"/>
      <c r="T61" s="292"/>
      <c r="U61" s="292"/>
      <c r="V61" s="292"/>
      <c r="W61" s="292"/>
      <c r="X61" s="292"/>
      <c r="Y61" s="292"/>
      <c r="Z61" s="292"/>
      <c r="AA61" s="292"/>
      <c r="AB61" s="292"/>
      <c r="AC61" s="292"/>
      <c r="AD61" s="292"/>
      <c r="AE61" s="292"/>
      <c r="AF61" s="292"/>
      <c r="AG61" s="292"/>
      <c r="AH61" s="292"/>
      <c r="AI61" s="292"/>
      <c r="AJ61" s="292"/>
      <c r="AK61" s="353" t="s">
        <v>575</v>
      </c>
      <c r="AL61" s="376"/>
      <c r="AM61" s="377">
        <v>1088935</v>
      </c>
      <c r="AN61" s="378">
        <v>195382</v>
      </c>
      <c r="AO61" s="379">
        <v>3.7</v>
      </c>
      <c r="AP61" s="380">
        <v>126239</v>
      </c>
      <c r="AQ61" s="381">
        <v>1.5</v>
      </c>
      <c r="AR61" s="367">
        <v>2.2000000000000002</v>
      </c>
    </row>
    <row r="62" spans="1:44">
      <c r="A62" s="296"/>
      <c r="B62" s="292"/>
      <c r="C62" s="292"/>
      <c r="D62" s="292"/>
      <c r="E62" s="292"/>
      <c r="F62" s="292"/>
      <c r="G62" s="292"/>
      <c r="H62" s="292"/>
      <c r="I62" s="292"/>
      <c r="J62" s="292"/>
      <c r="K62" s="292"/>
      <c r="L62" s="292"/>
      <c r="M62" s="292"/>
      <c r="N62" s="292"/>
      <c r="O62" s="292"/>
      <c r="P62" s="292"/>
      <c r="Q62" s="292"/>
      <c r="R62" s="292"/>
      <c r="S62" s="292"/>
      <c r="T62" s="292"/>
      <c r="U62" s="292"/>
      <c r="V62" s="292"/>
      <c r="W62" s="292"/>
      <c r="X62" s="292"/>
      <c r="Y62" s="292"/>
      <c r="Z62" s="292"/>
      <c r="AA62" s="292"/>
      <c r="AB62" s="292"/>
      <c r="AC62" s="292"/>
      <c r="AD62" s="292"/>
      <c r="AE62" s="292"/>
      <c r="AF62" s="292"/>
      <c r="AG62" s="292"/>
      <c r="AH62" s="292"/>
      <c r="AI62" s="292"/>
      <c r="AJ62" s="292"/>
      <c r="AK62" s="368"/>
      <c r="AL62" s="369" t="s">
        <v>570</v>
      </c>
      <c r="AM62" s="370">
        <v>547528</v>
      </c>
      <c r="AN62" s="371">
        <v>98245</v>
      </c>
      <c r="AO62" s="372">
        <v>-9</v>
      </c>
      <c r="AP62" s="373">
        <v>62184</v>
      </c>
      <c r="AQ62" s="374">
        <v>-3.1</v>
      </c>
      <c r="AR62" s="375">
        <v>-5.9</v>
      </c>
    </row>
    <row r="63" spans="1:44">
      <c r="A63" s="296"/>
      <c r="B63" s="292"/>
      <c r="C63" s="292"/>
      <c r="D63" s="292"/>
      <c r="E63" s="292"/>
      <c r="F63" s="292"/>
      <c r="G63" s="292"/>
      <c r="H63" s="292"/>
      <c r="I63" s="292"/>
      <c r="J63" s="292"/>
      <c r="K63" s="292"/>
      <c r="L63" s="292"/>
      <c r="M63" s="292"/>
      <c r="N63" s="292"/>
      <c r="O63" s="292"/>
      <c r="P63" s="292"/>
      <c r="Q63" s="292"/>
      <c r="R63" s="292"/>
      <c r="S63" s="292"/>
      <c r="T63" s="292"/>
      <c r="U63" s="292"/>
      <c r="V63" s="292"/>
      <c r="W63" s="292"/>
      <c r="X63" s="292"/>
      <c r="Y63" s="292"/>
      <c r="Z63" s="292"/>
      <c r="AA63" s="292"/>
      <c r="AB63" s="292"/>
      <c r="AC63" s="292"/>
      <c r="AD63" s="292"/>
      <c r="AE63" s="292"/>
      <c r="AF63" s="292"/>
      <c r="AG63" s="292"/>
      <c r="AH63" s="292"/>
      <c r="AI63" s="292"/>
      <c r="AJ63" s="292"/>
      <c r="AK63" s="292"/>
      <c r="AL63" s="292"/>
      <c r="AM63" s="292"/>
      <c r="AN63" s="292"/>
      <c r="AO63" s="292"/>
      <c r="AP63" s="292"/>
      <c r="AQ63" s="292"/>
      <c r="AR63" s="292"/>
    </row>
    <row r="64" spans="1:44">
      <c r="A64" s="296"/>
      <c r="B64" s="292"/>
      <c r="C64" s="292"/>
      <c r="D64" s="292"/>
      <c r="E64" s="292"/>
      <c r="F64" s="292"/>
      <c r="G64" s="292"/>
      <c r="H64" s="292"/>
      <c r="I64" s="292"/>
      <c r="J64" s="292"/>
      <c r="K64" s="292"/>
      <c r="L64" s="292"/>
      <c r="M64" s="292"/>
      <c r="N64" s="292"/>
      <c r="O64" s="292"/>
      <c r="P64" s="292"/>
      <c r="Q64" s="292"/>
      <c r="R64" s="292"/>
      <c r="S64" s="292"/>
      <c r="T64" s="292"/>
      <c r="U64" s="292"/>
      <c r="V64" s="292"/>
      <c r="W64" s="292"/>
      <c r="X64" s="292"/>
      <c r="Y64" s="292"/>
      <c r="Z64" s="292"/>
      <c r="AA64" s="292"/>
      <c r="AB64" s="292"/>
      <c r="AC64" s="292"/>
      <c r="AD64" s="292"/>
      <c r="AE64" s="292"/>
      <c r="AF64" s="292"/>
      <c r="AG64" s="292"/>
      <c r="AH64" s="292"/>
      <c r="AI64" s="292"/>
      <c r="AJ64" s="292"/>
      <c r="AK64" s="292"/>
      <c r="AL64" s="292"/>
      <c r="AM64" s="292"/>
      <c r="AN64" s="292"/>
      <c r="AO64" s="292"/>
      <c r="AP64" s="292"/>
      <c r="AQ64" s="292"/>
      <c r="AR64" s="292"/>
    </row>
    <row r="65" spans="1:46">
      <c r="A65" s="296"/>
      <c r="B65" s="292"/>
      <c r="C65" s="292"/>
      <c r="D65" s="292"/>
      <c r="E65" s="292"/>
      <c r="F65" s="292"/>
      <c r="G65" s="292"/>
      <c r="H65" s="292"/>
      <c r="I65" s="292"/>
      <c r="J65" s="292"/>
      <c r="K65" s="292"/>
      <c r="L65" s="292"/>
      <c r="M65" s="292"/>
      <c r="N65" s="292"/>
      <c r="O65" s="292"/>
      <c r="P65" s="292"/>
      <c r="Q65" s="292"/>
      <c r="R65" s="292"/>
      <c r="S65" s="292"/>
      <c r="T65" s="292"/>
      <c r="U65" s="292"/>
      <c r="V65" s="292"/>
      <c r="W65" s="292"/>
      <c r="X65" s="292"/>
      <c r="Y65" s="292"/>
      <c r="Z65" s="292"/>
      <c r="AA65" s="292"/>
      <c r="AB65" s="292"/>
      <c r="AC65" s="292"/>
      <c r="AD65" s="292"/>
      <c r="AE65" s="292"/>
      <c r="AF65" s="292"/>
      <c r="AG65" s="292"/>
      <c r="AH65" s="292"/>
      <c r="AI65" s="292"/>
      <c r="AJ65" s="292"/>
      <c r="AK65" s="292"/>
      <c r="AL65" s="292"/>
      <c r="AM65" s="292"/>
      <c r="AN65" s="292"/>
      <c r="AO65" s="292"/>
      <c r="AP65" s="292"/>
      <c r="AQ65" s="292"/>
      <c r="AR65" s="292"/>
    </row>
    <row r="66" spans="1:46">
      <c r="A66" s="382"/>
      <c r="B66" s="349"/>
      <c r="C66" s="349"/>
      <c r="D66" s="349"/>
      <c r="E66" s="349"/>
      <c r="F66" s="349"/>
      <c r="G66" s="349"/>
      <c r="H66" s="349"/>
      <c r="I66" s="349"/>
      <c r="J66" s="349"/>
      <c r="K66" s="349"/>
      <c r="L66" s="349"/>
      <c r="M66" s="349"/>
      <c r="N66" s="349"/>
      <c r="O66" s="349"/>
      <c r="P66" s="349"/>
      <c r="Q66" s="349"/>
      <c r="R66" s="349"/>
      <c r="S66" s="349"/>
      <c r="T66" s="349"/>
      <c r="U66" s="349"/>
      <c r="V66" s="349"/>
      <c r="W66" s="349"/>
      <c r="X66" s="349"/>
      <c r="Y66" s="349"/>
      <c r="Z66" s="349"/>
      <c r="AA66" s="349"/>
      <c r="AB66" s="349"/>
      <c r="AC66" s="349"/>
      <c r="AD66" s="349"/>
      <c r="AE66" s="349"/>
      <c r="AF66" s="349"/>
      <c r="AG66" s="349"/>
      <c r="AH66" s="349"/>
      <c r="AI66" s="349"/>
      <c r="AJ66" s="349"/>
      <c r="AK66" s="349"/>
      <c r="AL66" s="349"/>
      <c r="AM66" s="349"/>
      <c r="AN66" s="349"/>
      <c r="AO66" s="349"/>
      <c r="AP66" s="349"/>
      <c r="AQ66" s="349"/>
      <c r="AR66" s="349"/>
      <c r="AS66" s="383"/>
    </row>
    <row r="67" spans="1:46" ht="13.5" hidden="1" customHeight="1">
      <c r="AK67" s="292"/>
      <c r="AL67" s="292"/>
      <c r="AM67" s="292"/>
      <c r="AN67" s="292"/>
      <c r="AO67" s="292"/>
      <c r="AP67" s="292"/>
      <c r="AQ67" s="292"/>
      <c r="AR67" s="292"/>
      <c r="AS67" s="292"/>
      <c r="AT67" s="292"/>
    </row>
    <row r="68" spans="1:46" ht="13.5" hidden="1" customHeight="1">
      <c r="AK68" s="292"/>
      <c r="AL68" s="292"/>
      <c r="AM68" s="292"/>
      <c r="AN68" s="292"/>
      <c r="AO68" s="292"/>
      <c r="AP68" s="292"/>
      <c r="AQ68" s="292"/>
      <c r="AR68" s="292"/>
    </row>
    <row r="69" spans="1:46" ht="13.5" hidden="1" customHeight="1">
      <c r="AK69" s="292"/>
      <c r="AL69" s="292"/>
      <c r="AM69" s="292"/>
      <c r="AN69" s="292"/>
      <c r="AO69" s="292"/>
      <c r="AP69" s="292"/>
      <c r="AQ69" s="292"/>
      <c r="AR69" s="292"/>
    </row>
    <row r="70" spans="1:46" hidden="1">
      <c r="AK70" s="292"/>
      <c r="AL70" s="292"/>
      <c r="AM70" s="292"/>
      <c r="AN70" s="292"/>
      <c r="AO70" s="292"/>
      <c r="AP70" s="292"/>
      <c r="AQ70" s="292"/>
      <c r="AR70" s="292"/>
    </row>
    <row r="71" spans="1:46" hidden="1">
      <c r="AK71" s="292"/>
      <c r="AL71" s="292"/>
      <c r="AM71" s="292"/>
      <c r="AN71" s="292"/>
      <c r="AO71" s="292"/>
      <c r="AP71" s="292"/>
      <c r="AQ71" s="292"/>
      <c r="AR71" s="292"/>
    </row>
    <row r="72" spans="1:46" hidden="1">
      <c r="AK72" s="292"/>
      <c r="AL72" s="292"/>
      <c r="AM72" s="292"/>
      <c r="AN72" s="292"/>
      <c r="AO72" s="292"/>
      <c r="AP72" s="292"/>
      <c r="AQ72" s="292"/>
      <c r="AR72" s="292"/>
    </row>
    <row r="73" spans="1:46" hidden="1">
      <c r="AK73" s="292"/>
      <c r="AL73" s="292"/>
      <c r="AM73" s="292"/>
      <c r="AN73" s="292"/>
      <c r="AO73" s="292"/>
      <c r="AP73" s="292"/>
      <c r="AQ73" s="292"/>
      <c r="AR73" s="292"/>
    </row>
    <row r="74" spans="1:46" hidden="1"/>
  </sheetData>
  <sheetProtection algorithmName="SHA-512" hashValue="pGIJ13fqO96FrcG8K1vA3/8SGUo717afPYM5vgWzvwhPNBYeQaKomEyZ8HMReU71HjzKhckq2g2ZaeGhCQuO3A==" saltValue="R9R0coHUkaZwuPWTje1WcQ==" spinCount="100000" sheet="1" objects="1" scenarios="1"/>
  <mergeCells count="25">
    <mergeCell ref="AM49:AM50"/>
    <mergeCell ref="AN49:AR49"/>
    <mergeCell ref="AO30:AO31"/>
    <mergeCell ref="AK32:AN32"/>
    <mergeCell ref="AK33:AN33"/>
    <mergeCell ref="AK34:AN34"/>
    <mergeCell ref="AK35:AN35"/>
    <mergeCell ref="AK36:AN36"/>
    <mergeCell ref="AK37:AN37"/>
    <mergeCell ref="AK38:AN38"/>
    <mergeCell ref="AK39:AN39"/>
    <mergeCell ref="AK40:AN40"/>
    <mergeCell ref="AK41:AN41"/>
    <mergeCell ref="AK22:AN22"/>
    <mergeCell ref="AO7:AO8"/>
    <mergeCell ref="AK9:AN9"/>
    <mergeCell ref="AK10:AN10"/>
    <mergeCell ref="AK11:AN11"/>
    <mergeCell ref="AK12:AN12"/>
    <mergeCell ref="AK13:AN13"/>
    <mergeCell ref="AK14:AN14"/>
    <mergeCell ref="AK15:AN15"/>
    <mergeCell ref="AK16:AN16"/>
    <mergeCell ref="AK17:AN17"/>
    <mergeCell ref="AK21:AN21"/>
  </mergeCells>
  <phoneticPr fontId="2"/>
  <printOptions horizontalCentered="1"/>
  <pageMargins left="0.39370078740157483" right="0.19685039370078741" top="0.39370078740157483" bottom="0.31496062992125984" header="0.51181102362204722" footer="0"/>
  <pageSetup paperSize="9" scale="61"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U121"/>
  <sheetViews>
    <sheetView showGridLines="0" zoomScale="85" zoomScaleNormal="85" zoomScaleSheetLayoutView="55" workbookViewId="0"/>
  </sheetViews>
  <sheetFormatPr defaultColWidth="0" defaultRowHeight="13.5" customHeight="1" zeroHeight="1"/>
  <cols>
    <col min="1" max="125" width="2.5" style="290" customWidth="1"/>
    <col min="126" max="16384" width="9" style="289" hidden="1"/>
  </cols>
  <sheetData>
    <row r="1" spans="2:125" ht="13.5" customHeight="1">
      <c r="B1" s="289"/>
      <c r="C1" s="289"/>
      <c r="D1" s="289"/>
      <c r="E1" s="289"/>
      <c r="F1" s="289"/>
      <c r="G1" s="289"/>
      <c r="H1" s="289"/>
      <c r="I1" s="289"/>
      <c r="J1" s="289"/>
      <c r="K1" s="289"/>
      <c r="L1" s="289"/>
      <c r="M1" s="289"/>
      <c r="N1" s="289"/>
      <c r="O1" s="289"/>
      <c r="P1" s="289"/>
      <c r="Q1" s="289"/>
      <c r="R1" s="289"/>
      <c r="S1" s="289"/>
      <c r="T1" s="289"/>
      <c r="U1" s="289"/>
      <c r="V1" s="289"/>
      <c r="W1" s="289"/>
      <c r="X1" s="289"/>
      <c r="Y1" s="289"/>
      <c r="Z1" s="289"/>
      <c r="AA1" s="289"/>
      <c r="AB1" s="289"/>
      <c r="AC1" s="289"/>
      <c r="AD1" s="289"/>
      <c r="AE1" s="289"/>
      <c r="AF1" s="289"/>
      <c r="AG1" s="289"/>
      <c r="AH1" s="289"/>
      <c r="AI1" s="289"/>
      <c r="AJ1" s="289"/>
      <c r="AK1" s="289"/>
      <c r="AL1" s="289"/>
      <c r="AM1" s="289"/>
      <c r="AN1" s="289"/>
      <c r="AO1" s="289"/>
      <c r="AP1" s="289"/>
      <c r="AQ1" s="289"/>
      <c r="AR1" s="289"/>
      <c r="AS1" s="289"/>
      <c r="AT1" s="289"/>
      <c r="AU1" s="289"/>
      <c r="AV1" s="289"/>
      <c r="AW1" s="289"/>
      <c r="AX1" s="289"/>
      <c r="AY1" s="289"/>
      <c r="AZ1" s="289"/>
      <c r="BA1" s="289"/>
      <c r="BB1" s="289"/>
      <c r="BC1" s="289"/>
      <c r="BD1" s="289"/>
      <c r="BE1" s="289"/>
      <c r="BF1" s="289"/>
      <c r="BG1" s="289"/>
      <c r="BH1" s="289"/>
      <c r="BI1" s="289"/>
      <c r="BJ1" s="289"/>
      <c r="BK1" s="289"/>
      <c r="BL1" s="289"/>
      <c r="BM1" s="289"/>
      <c r="BN1" s="289"/>
      <c r="BO1" s="289"/>
      <c r="BP1" s="289"/>
      <c r="BQ1" s="289"/>
      <c r="BR1" s="289"/>
      <c r="BS1" s="289"/>
      <c r="BT1" s="289"/>
      <c r="BU1" s="289"/>
      <c r="BV1" s="289"/>
      <c r="BW1" s="289"/>
      <c r="BX1" s="289"/>
      <c r="BY1" s="289"/>
      <c r="BZ1" s="289"/>
      <c r="CA1" s="289"/>
      <c r="CB1" s="289"/>
      <c r="CC1" s="289"/>
      <c r="CD1" s="289"/>
      <c r="CE1" s="289"/>
      <c r="CF1" s="289"/>
      <c r="CG1" s="289"/>
      <c r="CH1" s="289"/>
      <c r="CI1" s="289"/>
      <c r="CJ1" s="289"/>
      <c r="CK1" s="289"/>
      <c r="CL1" s="289"/>
      <c r="CM1" s="289"/>
      <c r="CN1" s="289"/>
      <c r="CO1" s="289"/>
      <c r="CP1" s="289"/>
      <c r="CQ1" s="289"/>
      <c r="CR1" s="289"/>
      <c r="CS1" s="289"/>
      <c r="CT1" s="289"/>
      <c r="CU1" s="289"/>
      <c r="CV1" s="289"/>
      <c r="CW1" s="289"/>
      <c r="CX1" s="289"/>
      <c r="CY1" s="289"/>
      <c r="CZ1" s="289"/>
      <c r="DA1" s="289"/>
      <c r="DB1" s="289"/>
      <c r="DC1" s="289"/>
      <c r="DD1" s="289"/>
      <c r="DE1" s="289"/>
      <c r="DF1" s="289"/>
      <c r="DG1" s="289"/>
      <c r="DH1" s="289"/>
      <c r="DI1" s="289"/>
      <c r="DJ1" s="289"/>
      <c r="DK1" s="289"/>
      <c r="DL1" s="289"/>
      <c r="DM1" s="289"/>
      <c r="DN1" s="289"/>
      <c r="DO1" s="289"/>
      <c r="DP1" s="289"/>
      <c r="DQ1" s="289"/>
      <c r="DR1" s="289"/>
      <c r="DS1" s="289"/>
      <c r="DT1" s="289"/>
      <c r="DU1" s="289"/>
    </row>
    <row r="2" spans="2:125">
      <c r="B2" s="289"/>
      <c r="DG2" s="289"/>
    </row>
    <row r="3" spans="2:125">
      <c r="C3" s="289"/>
      <c r="D3" s="289"/>
      <c r="E3" s="289"/>
      <c r="F3" s="289"/>
      <c r="G3" s="289"/>
      <c r="H3" s="289"/>
      <c r="I3" s="289"/>
      <c r="J3" s="289"/>
      <c r="K3" s="289"/>
      <c r="L3" s="289"/>
      <c r="M3" s="289"/>
      <c r="N3" s="289"/>
      <c r="O3" s="289"/>
      <c r="P3" s="289"/>
      <c r="Q3" s="289"/>
      <c r="R3" s="289"/>
      <c r="S3" s="289"/>
      <c r="T3" s="289"/>
      <c r="U3" s="289"/>
      <c r="V3" s="289"/>
      <c r="W3" s="289"/>
      <c r="X3" s="289"/>
      <c r="Y3" s="289"/>
      <c r="Z3" s="289"/>
      <c r="AA3" s="289"/>
      <c r="AB3" s="289"/>
      <c r="AC3" s="289"/>
      <c r="AD3" s="289"/>
      <c r="AE3" s="289"/>
      <c r="AF3" s="289"/>
      <c r="AG3" s="289"/>
      <c r="AH3" s="289"/>
      <c r="AI3" s="289"/>
      <c r="AJ3" s="289"/>
      <c r="AK3" s="289"/>
      <c r="AL3" s="289"/>
      <c r="AM3" s="289"/>
      <c r="AN3" s="289"/>
      <c r="AO3" s="289"/>
      <c r="AP3" s="289"/>
      <c r="AQ3" s="289"/>
      <c r="AR3" s="289"/>
      <c r="AS3" s="289"/>
      <c r="AT3" s="289"/>
      <c r="AU3" s="289"/>
      <c r="AV3" s="289"/>
      <c r="AW3" s="289"/>
      <c r="AX3" s="289"/>
      <c r="AY3" s="289"/>
      <c r="AZ3" s="289"/>
      <c r="BA3" s="289"/>
      <c r="BB3" s="289"/>
      <c r="BC3" s="289"/>
      <c r="BD3" s="289"/>
      <c r="BE3" s="289"/>
      <c r="BF3" s="289"/>
      <c r="BG3" s="289"/>
      <c r="BH3" s="289"/>
      <c r="BI3" s="289"/>
      <c r="BJ3" s="289"/>
      <c r="BK3" s="289"/>
      <c r="BL3" s="289"/>
      <c r="BM3" s="289"/>
      <c r="BN3" s="289"/>
      <c r="BO3" s="289"/>
      <c r="BP3" s="289"/>
      <c r="BQ3" s="289"/>
      <c r="BR3" s="289"/>
      <c r="BS3" s="289"/>
      <c r="BT3" s="289"/>
      <c r="BU3" s="289"/>
      <c r="BV3" s="289"/>
      <c r="BW3" s="289"/>
      <c r="BX3" s="289"/>
      <c r="BY3" s="289"/>
      <c r="BZ3" s="289"/>
      <c r="CA3" s="289"/>
      <c r="CB3" s="289"/>
      <c r="CC3" s="289"/>
      <c r="CD3" s="289"/>
      <c r="CE3" s="289"/>
      <c r="CF3" s="289"/>
      <c r="CG3" s="289"/>
      <c r="CH3" s="289"/>
      <c r="CI3" s="289"/>
      <c r="CJ3" s="289"/>
      <c r="CK3" s="289"/>
      <c r="CL3" s="289"/>
      <c r="CM3" s="289"/>
      <c r="CN3" s="289"/>
      <c r="CO3" s="289"/>
      <c r="CP3" s="289"/>
      <c r="CQ3" s="289"/>
      <c r="CR3" s="289"/>
      <c r="CS3" s="289"/>
      <c r="CT3" s="289"/>
      <c r="CU3" s="289"/>
      <c r="CV3" s="289"/>
      <c r="CW3" s="289"/>
      <c r="CX3" s="289"/>
      <c r="CY3" s="289"/>
      <c r="CZ3" s="289"/>
      <c r="DA3" s="289"/>
      <c r="DB3" s="289"/>
      <c r="DC3" s="289"/>
      <c r="DD3" s="289"/>
      <c r="DE3" s="289"/>
      <c r="DF3" s="289"/>
      <c r="DH3" s="289"/>
      <c r="DI3" s="289"/>
      <c r="DJ3" s="289"/>
      <c r="DK3" s="289"/>
      <c r="DL3" s="289"/>
      <c r="DM3" s="289"/>
      <c r="DN3" s="289"/>
      <c r="DO3" s="289"/>
      <c r="DP3" s="289"/>
      <c r="DQ3" s="289"/>
      <c r="DR3" s="289"/>
      <c r="DS3" s="289"/>
      <c r="DT3" s="289"/>
      <c r="DU3" s="289"/>
    </row>
    <row r="4" spans="2:125"/>
    <row r="5" spans="2:125"/>
    <row r="6" spans="2:125"/>
    <row r="7" spans="2:125"/>
    <row r="8" spans="2:125"/>
    <row r="9" spans="2:125">
      <c r="DU9" s="289"/>
    </row>
    <row r="10" spans="2:125"/>
    <row r="11" spans="2:125"/>
    <row r="12" spans="2:125"/>
    <row r="13" spans="2:125"/>
    <row r="14" spans="2:125"/>
    <row r="15" spans="2:125"/>
    <row r="16" spans="2:125"/>
    <row r="17" spans="125:125">
      <c r="DU17" s="289"/>
    </row>
    <row r="18" spans="125:125"/>
    <row r="19" spans="125:125"/>
    <row r="20" spans="125:125">
      <c r="DU20" s="289"/>
    </row>
    <row r="21" spans="125:125">
      <c r="DU21" s="289"/>
    </row>
    <row r="22" spans="125:125"/>
    <row r="23" spans="125:125"/>
    <row r="24" spans="125:125"/>
    <row r="25" spans="125:125"/>
    <row r="26" spans="125:125"/>
    <row r="27" spans="125:125"/>
    <row r="28" spans="125:125">
      <c r="DU28" s="289"/>
    </row>
    <row r="29" spans="125:125"/>
    <row r="30" spans="125:125"/>
    <row r="31" spans="125:125"/>
    <row r="32" spans="125:125"/>
    <row r="33" spans="2:125">
      <c r="B33" s="289"/>
      <c r="G33" s="289"/>
      <c r="I33" s="289"/>
    </row>
    <row r="34" spans="2:125">
      <c r="C34" s="289"/>
      <c r="P34" s="289"/>
      <c r="DE34" s="289"/>
      <c r="DH34" s="289"/>
    </row>
    <row r="35" spans="2:125">
      <c r="D35" s="289"/>
      <c r="E35" s="289"/>
      <c r="DG35" s="289"/>
      <c r="DJ35" s="289"/>
      <c r="DP35" s="289"/>
      <c r="DQ35" s="289"/>
      <c r="DR35" s="289"/>
      <c r="DS35" s="289"/>
      <c r="DT35" s="289"/>
      <c r="DU35" s="289"/>
    </row>
    <row r="36" spans="2:125">
      <c r="F36" s="289"/>
      <c r="H36" s="289"/>
      <c r="J36" s="289"/>
      <c r="K36" s="289"/>
      <c r="L36" s="289"/>
      <c r="M36" s="289"/>
      <c r="N36" s="289"/>
      <c r="O36" s="289"/>
      <c r="Q36" s="289"/>
      <c r="R36" s="289"/>
      <c r="S36" s="289"/>
      <c r="T36" s="289"/>
      <c r="U36" s="289"/>
      <c r="V36" s="289"/>
      <c r="W36" s="289"/>
      <c r="X36" s="289"/>
      <c r="Y36" s="289"/>
      <c r="Z36" s="289"/>
      <c r="AA36" s="289"/>
      <c r="AB36" s="289"/>
      <c r="AC36" s="289"/>
      <c r="AD36" s="289"/>
      <c r="AE36" s="289"/>
      <c r="AF36" s="289"/>
      <c r="AG36" s="289"/>
      <c r="AH36" s="289"/>
      <c r="AI36" s="289"/>
      <c r="AJ36" s="289"/>
      <c r="AK36" s="289"/>
      <c r="AL36" s="289"/>
      <c r="AM36" s="289"/>
      <c r="AN36" s="289"/>
      <c r="AO36" s="289"/>
      <c r="AP36" s="289"/>
      <c r="AQ36" s="289"/>
      <c r="AR36" s="289"/>
      <c r="AS36" s="289"/>
      <c r="AT36" s="289"/>
      <c r="AU36" s="289"/>
      <c r="AV36" s="289"/>
      <c r="AW36" s="289"/>
      <c r="AX36" s="289"/>
      <c r="AY36" s="289"/>
      <c r="AZ36" s="289"/>
      <c r="BA36" s="289"/>
      <c r="BB36" s="289"/>
      <c r="BC36" s="289"/>
      <c r="BD36" s="289"/>
      <c r="BE36" s="289"/>
      <c r="BF36" s="289"/>
      <c r="BG36" s="289"/>
      <c r="BH36" s="289"/>
      <c r="BI36" s="289"/>
      <c r="BJ36" s="289"/>
      <c r="BK36" s="289"/>
      <c r="BL36" s="289"/>
      <c r="BM36" s="289"/>
      <c r="BN36" s="289"/>
      <c r="BO36" s="289"/>
      <c r="BP36" s="289"/>
      <c r="BQ36" s="289"/>
      <c r="BR36" s="289"/>
      <c r="BS36" s="289"/>
      <c r="BT36" s="289"/>
      <c r="BU36" s="289"/>
      <c r="BV36" s="289"/>
      <c r="BW36" s="289"/>
      <c r="BX36" s="289"/>
      <c r="BY36" s="289"/>
      <c r="BZ36" s="289"/>
      <c r="CA36" s="289"/>
      <c r="CB36" s="289"/>
      <c r="CC36" s="289"/>
      <c r="CD36" s="289"/>
      <c r="CE36" s="289"/>
      <c r="CF36" s="289"/>
      <c r="CG36" s="289"/>
      <c r="CH36" s="289"/>
      <c r="CI36" s="289"/>
      <c r="CJ36" s="289"/>
      <c r="CK36" s="289"/>
      <c r="CL36" s="289"/>
      <c r="CM36" s="289"/>
      <c r="CN36" s="289"/>
      <c r="CO36" s="289"/>
      <c r="CP36" s="289"/>
      <c r="CQ36" s="289"/>
      <c r="CR36" s="289"/>
      <c r="CS36" s="289"/>
      <c r="CT36" s="289"/>
      <c r="CU36" s="289"/>
      <c r="CV36" s="289"/>
      <c r="CW36" s="289"/>
      <c r="CX36" s="289"/>
      <c r="CY36" s="289"/>
      <c r="CZ36" s="289"/>
      <c r="DA36" s="289"/>
      <c r="DB36" s="289"/>
      <c r="DC36" s="289"/>
      <c r="DD36" s="289"/>
      <c r="DF36" s="289"/>
      <c r="DI36" s="289"/>
      <c r="DK36" s="289"/>
      <c r="DL36" s="289"/>
      <c r="DM36" s="289"/>
      <c r="DN36" s="289"/>
      <c r="DO36" s="289"/>
      <c r="DP36" s="289"/>
      <c r="DQ36" s="289"/>
      <c r="DR36" s="289"/>
      <c r="DS36" s="289"/>
      <c r="DT36" s="289"/>
      <c r="DU36" s="289"/>
    </row>
    <row r="37" spans="2:125">
      <c r="DU37" s="289"/>
    </row>
    <row r="38" spans="2:125">
      <c r="DT38" s="289"/>
      <c r="DU38" s="289"/>
    </row>
    <row r="39" spans="2:125"/>
    <row r="40" spans="2:125">
      <c r="DH40" s="289"/>
    </row>
    <row r="41" spans="2:125">
      <c r="DE41" s="289"/>
    </row>
    <row r="42" spans="2:125">
      <c r="DG42" s="289"/>
      <c r="DJ42" s="289"/>
    </row>
    <row r="43" spans="2:125">
      <c r="Q43" s="289"/>
      <c r="R43" s="289"/>
      <c r="S43" s="289"/>
      <c r="T43" s="289"/>
      <c r="U43" s="289"/>
      <c r="V43" s="289"/>
      <c r="W43" s="289"/>
      <c r="X43" s="289"/>
      <c r="Y43" s="289"/>
      <c r="Z43" s="289"/>
      <c r="AA43" s="289"/>
      <c r="AB43" s="289"/>
      <c r="AC43" s="289"/>
      <c r="AD43" s="289"/>
      <c r="AE43" s="289"/>
      <c r="AF43" s="289"/>
      <c r="AG43" s="289"/>
      <c r="AH43" s="289"/>
      <c r="AI43" s="289"/>
      <c r="AJ43" s="289"/>
      <c r="AK43" s="289"/>
      <c r="AL43" s="289"/>
      <c r="AM43" s="289"/>
      <c r="AN43" s="289"/>
      <c r="AO43" s="289"/>
      <c r="AP43" s="289"/>
      <c r="AQ43" s="289"/>
      <c r="AR43" s="289"/>
      <c r="AS43" s="289"/>
      <c r="AT43" s="289"/>
      <c r="AU43" s="289"/>
      <c r="AV43" s="289"/>
      <c r="AW43" s="289"/>
      <c r="AX43" s="289"/>
      <c r="AY43" s="289"/>
      <c r="AZ43" s="289"/>
      <c r="BA43" s="289"/>
      <c r="BB43" s="289"/>
      <c r="BC43" s="289"/>
      <c r="BD43" s="289"/>
      <c r="BE43" s="289"/>
      <c r="BF43" s="289"/>
      <c r="BG43" s="289"/>
      <c r="BH43" s="289"/>
      <c r="BI43" s="289"/>
      <c r="BJ43" s="289"/>
      <c r="BK43" s="289"/>
      <c r="BL43" s="289"/>
      <c r="BM43" s="289"/>
      <c r="BN43" s="289"/>
      <c r="BO43" s="289"/>
      <c r="BP43" s="289"/>
      <c r="BQ43" s="289"/>
      <c r="BR43" s="289"/>
      <c r="BS43" s="289"/>
      <c r="BT43" s="289"/>
      <c r="BU43" s="289"/>
      <c r="BV43" s="289"/>
      <c r="BW43" s="289"/>
      <c r="BX43" s="289"/>
      <c r="BY43" s="289"/>
      <c r="BZ43" s="289"/>
      <c r="CA43" s="289"/>
      <c r="CB43" s="289"/>
      <c r="CC43" s="289"/>
      <c r="CD43" s="289"/>
      <c r="CE43" s="289"/>
      <c r="CF43" s="289"/>
      <c r="CG43" s="289"/>
      <c r="CH43" s="289"/>
      <c r="CI43" s="289"/>
      <c r="CJ43" s="289"/>
      <c r="CK43" s="289"/>
      <c r="CL43" s="289"/>
      <c r="CM43" s="289"/>
      <c r="CN43" s="289"/>
      <c r="CO43" s="289"/>
      <c r="CP43" s="289"/>
      <c r="CQ43" s="289"/>
      <c r="CR43" s="289"/>
      <c r="CS43" s="289"/>
      <c r="CT43" s="289"/>
      <c r="CU43" s="289"/>
      <c r="CV43" s="289"/>
      <c r="CW43" s="289"/>
      <c r="CX43" s="289"/>
      <c r="CY43" s="289"/>
      <c r="CZ43" s="289"/>
      <c r="DA43" s="289"/>
      <c r="DB43" s="289"/>
      <c r="DC43" s="289"/>
      <c r="DD43" s="289"/>
      <c r="DF43" s="289"/>
      <c r="DI43" s="289"/>
      <c r="DK43" s="289"/>
      <c r="DL43" s="289"/>
      <c r="DM43" s="289"/>
      <c r="DN43" s="289"/>
      <c r="DO43" s="289"/>
      <c r="DP43" s="289"/>
      <c r="DQ43" s="289"/>
      <c r="DR43" s="289"/>
      <c r="DS43" s="289"/>
      <c r="DT43" s="289"/>
      <c r="DU43" s="289"/>
    </row>
    <row r="44" spans="2:125">
      <c r="DU44" s="289"/>
    </row>
    <row r="45" spans="2:125"/>
    <row r="46" spans="2:125"/>
    <row r="47" spans="2:125"/>
    <row r="48" spans="2:125">
      <c r="DT48" s="289"/>
      <c r="DU48" s="289"/>
    </row>
    <row r="49" spans="120:125">
      <c r="DU49" s="289"/>
    </row>
    <row r="50" spans="120:125">
      <c r="DU50" s="289"/>
    </row>
    <row r="51" spans="120:125">
      <c r="DP51" s="289"/>
      <c r="DQ51" s="289"/>
      <c r="DR51" s="289"/>
      <c r="DS51" s="289"/>
      <c r="DT51" s="289"/>
      <c r="DU51" s="289"/>
    </row>
    <row r="52" spans="120:125"/>
    <row r="53" spans="120:125"/>
    <row r="54" spans="120:125">
      <c r="DU54" s="289"/>
    </row>
    <row r="55" spans="120:125"/>
    <row r="56" spans="120:125"/>
    <row r="57" spans="120:125"/>
    <row r="58" spans="120:125">
      <c r="DU58" s="289"/>
    </row>
    <row r="59" spans="120:125"/>
    <row r="60" spans="120:125"/>
    <row r="61" spans="120:125"/>
    <row r="62" spans="120:125"/>
    <row r="63" spans="120:125">
      <c r="DU63" s="289"/>
    </row>
    <row r="64" spans="120:125">
      <c r="DT64" s="289"/>
      <c r="DU64" s="289"/>
    </row>
    <row r="65" spans="123:125"/>
    <row r="66" spans="123:125"/>
    <row r="67" spans="123:125"/>
    <row r="68" spans="123:125"/>
    <row r="69" spans="123:125">
      <c r="DS69" s="289"/>
      <c r="DT69" s="289"/>
      <c r="DU69" s="289"/>
    </row>
    <row r="70" spans="123:125"/>
    <row r="71" spans="123:125"/>
    <row r="72" spans="123:125"/>
    <row r="73" spans="123:125"/>
    <row r="74" spans="123:125"/>
    <row r="75" spans="123:125"/>
    <row r="76" spans="123:125"/>
    <row r="77" spans="123:125"/>
    <row r="78" spans="123:125"/>
    <row r="79" spans="123:125"/>
    <row r="80" spans="123:125"/>
    <row r="81" spans="116:125"/>
    <row r="82" spans="116:125">
      <c r="DL82" s="289"/>
    </row>
    <row r="83" spans="116:125">
      <c r="DM83" s="289"/>
      <c r="DN83" s="289"/>
      <c r="DO83" s="289"/>
      <c r="DP83" s="289"/>
      <c r="DQ83" s="289"/>
      <c r="DR83" s="289"/>
      <c r="DS83" s="289"/>
      <c r="DT83" s="289"/>
      <c r="DU83" s="289"/>
    </row>
    <row r="84" spans="116:125"/>
    <row r="85" spans="116:125"/>
    <row r="86" spans="116:125"/>
    <row r="87" spans="116:125"/>
    <row r="88" spans="116:125">
      <c r="DU88" s="289"/>
    </row>
    <row r="89" spans="116:125"/>
    <row r="90" spans="116:125"/>
    <row r="91" spans="116:125"/>
    <row r="92" spans="116:125" ht="13.5" customHeight="1"/>
    <row r="93" spans="116:125" ht="13.5" customHeight="1"/>
    <row r="94" spans="116:125" ht="13.5" customHeight="1">
      <c r="DS94" s="289"/>
      <c r="DT94" s="289"/>
      <c r="DU94" s="289"/>
    </row>
    <row r="95" spans="116:125" ht="13.5" customHeight="1">
      <c r="DU95" s="289"/>
    </row>
    <row r="96" spans="116:125" ht="13.5" customHeight="1"/>
    <row r="97" spans="124:125" ht="13.5" customHeight="1"/>
    <row r="98" spans="124:125" ht="13.5" customHeight="1"/>
    <row r="99" spans="124:125" ht="13.5" customHeight="1"/>
    <row r="100" spans="124:125" ht="13.5" customHeight="1"/>
    <row r="101" spans="124:125" ht="13.5" customHeight="1">
      <c r="DU101" s="289"/>
    </row>
    <row r="102" spans="124:125" ht="13.5" customHeight="1"/>
    <row r="103" spans="124:125" ht="13.5" customHeight="1"/>
    <row r="104" spans="124:125" ht="13.5" customHeight="1">
      <c r="DT104" s="289"/>
      <c r="DU104" s="289"/>
    </row>
    <row r="105" spans="124:125" ht="13.5" customHeight="1"/>
    <row r="106" spans="124:125" ht="13.5" customHeight="1"/>
    <row r="107" spans="124:125" ht="13.5" customHeight="1"/>
    <row r="108" spans="124:125" ht="13.5" customHeight="1"/>
    <row r="109" spans="124:125" ht="13.5" customHeight="1"/>
    <row r="110" spans="124:125" ht="13.5" customHeight="1"/>
    <row r="111" spans="124:125" ht="13.5" customHeight="1"/>
    <row r="112" spans="124:125" ht="13.5" customHeight="1"/>
    <row r="113" spans="125:125" ht="13.5" customHeight="1"/>
    <row r="114" spans="125:125" ht="13.5" customHeight="1"/>
    <row r="115" spans="125:125" ht="13.5" customHeight="1"/>
    <row r="116" spans="125:125" ht="13.5" customHeight="1">
      <c r="DU116" s="289" t="s">
        <v>577</v>
      </c>
    </row>
    <row r="120" spans="125:125" ht="13.5" hidden="1" customHeight="1"/>
    <row r="121" spans="125:125" ht="13.5" hidden="1" customHeight="1">
      <c r="DU121" s="289"/>
    </row>
  </sheetData>
  <sheetProtection algorithmName="SHA-512" hashValue="jeqdDGrROHLdzriC8hPPb6omZ+u1ngxw1L7CqjG6C1rkvEJR2MzpJnSXM82+0z2OdJQ2ymM9Ikd8zKnWTTv6tA==" saltValue="XH82uPYXSVJQh81w1uaK5w==" spinCount="100000" sheet="1" objects="1" scenarios="1"/>
  <dataConsolidate/>
  <phoneticPr fontId="2"/>
  <printOptions horizontalCentered="1" verticalCentered="1"/>
  <pageMargins left="0" right="0" top="0.19685039370078741" bottom="0" header="0.39370078740157483" footer="0"/>
  <pageSetup paperSize="9" scale="39"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L116"/>
  <sheetViews>
    <sheetView showGridLines="0" zoomScale="85" zoomScaleNormal="85" zoomScaleSheetLayoutView="55" workbookViewId="0"/>
  </sheetViews>
  <sheetFormatPr defaultColWidth="0" defaultRowHeight="13.5" customHeight="1" zeroHeight="1"/>
  <cols>
    <col min="1" max="125" width="2.5" style="290" customWidth="1"/>
    <col min="126" max="142" width="0" style="289" hidden="1" customWidth="1"/>
    <col min="143" max="16384" width="9" style="289" hidden="1"/>
  </cols>
  <sheetData>
    <row r="1" spans="1:125" ht="13.5" customHeight="1">
      <c r="A1" s="289"/>
      <c r="B1" s="289"/>
      <c r="C1" s="289"/>
      <c r="D1" s="289"/>
      <c r="E1" s="289"/>
      <c r="F1" s="289"/>
      <c r="G1" s="289"/>
      <c r="H1" s="289"/>
      <c r="I1" s="289"/>
      <c r="J1" s="289"/>
      <c r="K1" s="289"/>
      <c r="L1" s="289"/>
      <c r="M1" s="289"/>
      <c r="N1" s="289"/>
      <c r="O1" s="289"/>
      <c r="P1" s="289"/>
      <c r="Q1" s="289"/>
      <c r="R1" s="289"/>
      <c r="S1" s="289"/>
      <c r="T1" s="289"/>
      <c r="U1" s="289"/>
      <c r="V1" s="289"/>
      <c r="W1" s="289"/>
      <c r="X1" s="289"/>
      <c r="Y1" s="289"/>
      <c r="Z1" s="289"/>
      <c r="AA1" s="289"/>
      <c r="AB1" s="289"/>
      <c r="AC1" s="289"/>
      <c r="AD1" s="289"/>
      <c r="AE1" s="289"/>
      <c r="AF1" s="289"/>
      <c r="AG1" s="289"/>
      <c r="AH1" s="289"/>
      <c r="AI1" s="289"/>
      <c r="AJ1" s="289"/>
      <c r="AK1" s="289"/>
      <c r="AL1" s="289"/>
      <c r="AM1" s="289"/>
      <c r="AN1" s="289"/>
      <c r="AO1" s="289"/>
      <c r="AP1" s="289"/>
      <c r="AQ1" s="289"/>
      <c r="AR1" s="289"/>
      <c r="AS1" s="289"/>
      <c r="AT1" s="289"/>
      <c r="AU1" s="289"/>
      <c r="AV1" s="289"/>
      <c r="AW1" s="289"/>
      <c r="AX1" s="289"/>
      <c r="AY1" s="289"/>
      <c r="AZ1" s="289"/>
      <c r="BA1" s="289"/>
      <c r="BB1" s="289"/>
      <c r="BC1" s="289"/>
      <c r="BD1" s="289"/>
      <c r="BE1" s="289"/>
      <c r="BF1" s="289"/>
      <c r="BG1" s="289"/>
      <c r="BH1" s="289"/>
      <c r="BI1" s="289"/>
      <c r="BJ1" s="289"/>
      <c r="BK1" s="289"/>
      <c r="BL1" s="289"/>
      <c r="BM1" s="289"/>
      <c r="BN1" s="289"/>
      <c r="BO1" s="289"/>
      <c r="BP1" s="289"/>
      <c r="BQ1" s="289"/>
      <c r="BR1" s="289"/>
      <c r="BS1" s="289"/>
      <c r="BT1" s="289"/>
      <c r="BU1" s="289"/>
      <c r="BV1" s="289"/>
      <c r="BW1" s="289"/>
      <c r="BX1" s="289"/>
      <c r="BY1" s="289"/>
      <c r="BZ1" s="289"/>
      <c r="CA1" s="289"/>
      <c r="CB1" s="289"/>
      <c r="CC1" s="289"/>
      <c r="CD1" s="289"/>
      <c r="CE1" s="289"/>
      <c r="CF1" s="289"/>
      <c r="CG1" s="289"/>
      <c r="CH1" s="289"/>
      <c r="CI1" s="289"/>
      <c r="CJ1" s="289"/>
      <c r="CK1" s="289"/>
      <c r="CL1" s="289"/>
      <c r="CM1" s="289"/>
      <c r="CN1" s="289"/>
      <c r="CO1" s="289"/>
      <c r="CP1" s="289"/>
      <c r="CQ1" s="289"/>
      <c r="CR1" s="289"/>
      <c r="CS1" s="289"/>
      <c r="CT1" s="289"/>
      <c r="CU1" s="289"/>
      <c r="CV1" s="289"/>
      <c r="CW1" s="289"/>
      <c r="CX1" s="289"/>
      <c r="CY1" s="289"/>
      <c r="CZ1" s="289"/>
      <c r="DA1" s="289"/>
      <c r="DB1" s="289"/>
      <c r="DC1" s="289"/>
      <c r="DD1" s="289"/>
      <c r="DE1" s="289"/>
      <c r="DF1" s="289"/>
      <c r="DG1" s="289"/>
      <c r="DH1" s="289"/>
      <c r="DI1" s="289"/>
      <c r="DJ1" s="289"/>
      <c r="DK1" s="289"/>
      <c r="DL1" s="289"/>
      <c r="DM1" s="289"/>
      <c r="DN1" s="289"/>
      <c r="DO1" s="289"/>
      <c r="DP1" s="289"/>
      <c r="DQ1" s="289"/>
      <c r="DR1" s="289"/>
      <c r="DS1" s="289"/>
      <c r="DT1" s="289"/>
      <c r="DU1" s="289"/>
    </row>
    <row r="2" spans="1:125">
      <c r="B2" s="289"/>
      <c r="T2" s="289"/>
    </row>
    <row r="3" spans="1:125">
      <c r="C3" s="289"/>
      <c r="D3" s="289"/>
      <c r="E3" s="289"/>
      <c r="F3" s="289"/>
      <c r="G3" s="289"/>
      <c r="H3" s="289"/>
      <c r="I3" s="289"/>
      <c r="J3" s="289"/>
      <c r="K3" s="289"/>
      <c r="L3" s="289"/>
      <c r="M3" s="289"/>
      <c r="N3" s="289"/>
      <c r="O3" s="289"/>
      <c r="P3" s="289"/>
      <c r="Q3" s="289"/>
      <c r="R3" s="289"/>
      <c r="S3" s="289"/>
      <c r="U3" s="289"/>
      <c r="V3" s="289"/>
      <c r="W3" s="289"/>
      <c r="X3" s="289"/>
      <c r="Y3" s="289"/>
      <c r="Z3" s="289"/>
      <c r="AA3" s="289"/>
      <c r="AB3" s="289"/>
      <c r="AC3" s="289"/>
      <c r="AD3" s="289"/>
      <c r="AE3" s="289"/>
      <c r="AF3" s="289"/>
      <c r="AG3" s="289"/>
      <c r="AH3" s="289"/>
      <c r="AI3" s="289"/>
      <c r="AJ3" s="289"/>
      <c r="AK3" s="289"/>
      <c r="AL3" s="289"/>
      <c r="AM3" s="289"/>
      <c r="AN3" s="289"/>
      <c r="AO3" s="289"/>
      <c r="AP3" s="289"/>
      <c r="AQ3" s="289"/>
      <c r="AR3" s="289"/>
      <c r="AS3" s="289"/>
      <c r="AT3" s="289"/>
      <c r="AU3" s="289"/>
      <c r="AV3" s="289"/>
      <c r="AW3" s="289"/>
      <c r="AX3" s="289"/>
      <c r="AY3" s="289"/>
      <c r="AZ3" s="289"/>
      <c r="BA3" s="289"/>
      <c r="BB3" s="289"/>
      <c r="BC3" s="289"/>
      <c r="BD3" s="289"/>
      <c r="BE3" s="289"/>
      <c r="BF3" s="289"/>
      <c r="BG3" s="289"/>
      <c r="BH3" s="289"/>
      <c r="BI3" s="289"/>
      <c r="BJ3" s="289"/>
      <c r="BK3" s="289"/>
      <c r="BL3" s="289"/>
      <c r="BM3" s="289"/>
      <c r="BN3" s="289"/>
      <c r="BO3" s="289"/>
      <c r="BP3" s="289"/>
      <c r="BQ3" s="289"/>
      <c r="BR3" s="289"/>
      <c r="BS3" s="289"/>
      <c r="BT3" s="289"/>
      <c r="BU3" s="289"/>
      <c r="BV3" s="289"/>
      <c r="BW3" s="289"/>
      <c r="BX3" s="289"/>
      <c r="BY3" s="289"/>
      <c r="BZ3" s="289"/>
      <c r="CA3" s="289"/>
      <c r="CB3" s="289"/>
      <c r="CC3" s="289"/>
      <c r="CD3" s="289"/>
      <c r="CE3" s="289"/>
      <c r="CF3" s="289"/>
      <c r="CG3" s="289"/>
      <c r="CH3" s="289"/>
      <c r="CI3" s="289"/>
      <c r="CJ3" s="289"/>
      <c r="CK3" s="289"/>
      <c r="CL3" s="289"/>
      <c r="CM3" s="289"/>
      <c r="CN3" s="289"/>
      <c r="CO3" s="289"/>
      <c r="CP3" s="289"/>
      <c r="CQ3" s="289"/>
      <c r="CR3" s="289"/>
      <c r="CS3" s="289"/>
      <c r="CT3" s="289"/>
      <c r="CU3" s="289"/>
      <c r="CV3" s="289"/>
      <c r="CW3" s="289"/>
      <c r="CX3" s="289"/>
      <c r="CY3" s="289"/>
      <c r="CZ3" s="289"/>
      <c r="DA3" s="289"/>
      <c r="DB3" s="289"/>
      <c r="DC3" s="289"/>
      <c r="DD3" s="289"/>
      <c r="DE3" s="289"/>
      <c r="DF3" s="289"/>
      <c r="DG3" s="289"/>
      <c r="DH3" s="289"/>
      <c r="DI3" s="289"/>
      <c r="DJ3" s="289"/>
      <c r="DK3" s="289"/>
      <c r="DL3" s="289"/>
      <c r="DM3" s="289"/>
      <c r="DN3" s="289"/>
      <c r="DO3" s="289"/>
      <c r="DP3" s="289"/>
      <c r="DQ3" s="289"/>
      <c r="DR3" s="289"/>
      <c r="DS3" s="289"/>
      <c r="DT3" s="289"/>
      <c r="DU3" s="289"/>
    </row>
    <row r="4" spans="1:125"/>
    <row r="5" spans="1:125"/>
    <row r="6" spans="1:125"/>
    <row r="7" spans="1:125"/>
    <row r="8" spans="1:125"/>
    <row r="9" spans="1:125"/>
    <row r="10" spans="1:125"/>
    <row r="11" spans="1:125"/>
    <row r="12" spans="1:125"/>
    <row r="13" spans="1:125"/>
    <row r="14" spans="1:125"/>
    <row r="15" spans="1:125"/>
    <row r="16" spans="1:125"/>
    <row r="17"/>
    <row r="18"/>
    <row r="19"/>
    <row r="20"/>
    <row r="21"/>
    <row r="22"/>
    <row r="23"/>
    <row r="24"/>
    <row r="25"/>
    <row r="26"/>
    <row r="27"/>
    <row r="28"/>
    <row r="29"/>
    <row r="30"/>
    <row r="31"/>
    <row r="32"/>
    <row r="33" spans="2:125">
      <c r="B33" s="289"/>
      <c r="G33" s="289"/>
      <c r="I33" s="289"/>
    </row>
    <row r="34" spans="2:125">
      <c r="C34" s="289"/>
      <c r="P34" s="289"/>
      <c r="R34" s="289"/>
      <c r="U34" s="289"/>
    </row>
    <row r="35" spans="2:125">
      <c r="D35" s="289"/>
      <c r="E35" s="289"/>
      <c r="T35" s="289"/>
      <c r="W35" s="289"/>
      <c r="X35" s="289"/>
      <c r="Y35" s="289"/>
      <c r="Z35" s="289"/>
      <c r="AA35" s="289"/>
      <c r="AB35" s="289"/>
      <c r="AC35" s="289"/>
      <c r="AD35" s="289"/>
      <c r="AE35" s="289"/>
      <c r="AF35" s="289"/>
      <c r="AG35" s="289"/>
      <c r="AH35" s="289"/>
      <c r="AI35" s="289"/>
      <c r="AJ35" s="289"/>
      <c r="AK35" s="289"/>
      <c r="AL35" s="289"/>
      <c r="AM35" s="289"/>
      <c r="AN35" s="289"/>
      <c r="AO35" s="289"/>
      <c r="AP35" s="289"/>
      <c r="AQ35" s="289"/>
      <c r="AR35" s="289"/>
      <c r="AS35" s="289"/>
      <c r="AT35" s="289"/>
      <c r="AU35" s="289"/>
      <c r="AV35" s="289"/>
      <c r="AW35" s="289"/>
      <c r="AX35" s="289"/>
      <c r="AY35" s="289"/>
      <c r="AZ35" s="289"/>
      <c r="BA35" s="289"/>
      <c r="BB35" s="289"/>
      <c r="BC35" s="289"/>
      <c r="BD35" s="289"/>
      <c r="BE35" s="289"/>
      <c r="BF35" s="289"/>
      <c r="BG35" s="289"/>
      <c r="BH35" s="289"/>
      <c r="BI35" s="289"/>
      <c r="BJ35" s="289"/>
      <c r="BK35" s="289"/>
      <c r="BL35" s="289"/>
      <c r="BM35" s="289"/>
      <c r="BN35" s="289"/>
      <c r="BO35" s="289"/>
      <c r="BP35" s="289"/>
      <c r="BQ35" s="289"/>
      <c r="BR35" s="289"/>
      <c r="BS35" s="289"/>
      <c r="BT35" s="289"/>
      <c r="BU35" s="289"/>
      <c r="BV35" s="289"/>
      <c r="BW35" s="289"/>
      <c r="BX35" s="289"/>
      <c r="BY35" s="289"/>
      <c r="BZ35" s="289"/>
      <c r="CA35" s="289"/>
      <c r="CB35" s="289"/>
      <c r="CC35" s="289"/>
      <c r="CD35" s="289"/>
      <c r="CE35" s="289"/>
      <c r="CF35" s="289"/>
      <c r="CG35" s="289"/>
      <c r="CH35" s="289"/>
      <c r="CI35" s="289"/>
      <c r="CJ35" s="289"/>
      <c r="CK35" s="289"/>
      <c r="CL35" s="289"/>
      <c r="CM35" s="289"/>
      <c r="CN35" s="289"/>
      <c r="CO35" s="289"/>
      <c r="CP35" s="289"/>
      <c r="CQ35" s="289"/>
      <c r="CR35" s="289"/>
      <c r="CS35" s="289"/>
      <c r="CT35" s="289"/>
      <c r="CU35" s="289"/>
      <c r="CV35" s="289"/>
      <c r="CW35" s="289"/>
      <c r="CX35" s="289"/>
      <c r="CY35" s="289"/>
      <c r="CZ35" s="289"/>
      <c r="DA35" s="289"/>
      <c r="DB35" s="289"/>
      <c r="DC35" s="289"/>
      <c r="DD35" s="289"/>
      <c r="DE35" s="289"/>
      <c r="DF35" s="289"/>
      <c r="DG35" s="289"/>
      <c r="DH35" s="289"/>
      <c r="DI35" s="289"/>
      <c r="DJ35" s="289"/>
      <c r="DK35" s="289"/>
      <c r="DL35" s="289"/>
      <c r="DM35" s="289"/>
      <c r="DN35" s="289"/>
      <c r="DO35" s="289"/>
      <c r="DP35" s="289"/>
      <c r="DQ35" s="289"/>
      <c r="DR35" s="289"/>
      <c r="DS35" s="289"/>
      <c r="DT35" s="289"/>
      <c r="DU35" s="289"/>
    </row>
    <row r="36" spans="2:125">
      <c r="F36" s="289"/>
      <c r="H36" s="289"/>
      <c r="J36" s="289"/>
      <c r="K36" s="289"/>
      <c r="L36" s="289"/>
      <c r="M36" s="289"/>
      <c r="N36" s="289"/>
      <c r="O36" s="289"/>
      <c r="Q36" s="289"/>
      <c r="S36" s="289"/>
      <c r="V36" s="289"/>
    </row>
    <row r="37" spans="2:125"/>
    <row r="38" spans="2:125"/>
    <row r="39" spans="2:125"/>
    <row r="40" spans="2:125">
      <c r="U40" s="289"/>
    </row>
    <row r="41" spans="2:125">
      <c r="R41" s="289"/>
    </row>
    <row r="42" spans="2:125">
      <c r="T42" s="289"/>
      <c r="W42" s="289"/>
      <c r="X42" s="289"/>
      <c r="Y42" s="289"/>
      <c r="Z42" s="289"/>
      <c r="AA42" s="289"/>
      <c r="AB42" s="289"/>
      <c r="AC42" s="289"/>
      <c r="AD42" s="289"/>
      <c r="AE42" s="289"/>
      <c r="AF42" s="289"/>
      <c r="AG42" s="289"/>
      <c r="AH42" s="289"/>
      <c r="AI42" s="289"/>
      <c r="AJ42" s="289"/>
      <c r="AK42" s="289"/>
      <c r="AL42" s="289"/>
      <c r="AM42" s="289"/>
      <c r="AN42" s="289"/>
      <c r="AO42" s="289"/>
      <c r="AP42" s="289"/>
      <c r="AQ42" s="289"/>
      <c r="AR42" s="289"/>
      <c r="AS42" s="289"/>
      <c r="AT42" s="289"/>
      <c r="AU42" s="289"/>
      <c r="AV42" s="289"/>
      <c r="AW42" s="289"/>
      <c r="AX42" s="289"/>
      <c r="AY42" s="289"/>
      <c r="AZ42" s="289"/>
      <c r="BA42" s="289"/>
      <c r="BB42" s="289"/>
      <c r="BC42" s="289"/>
      <c r="BD42" s="289"/>
      <c r="BE42" s="289"/>
      <c r="BF42" s="289"/>
      <c r="BG42" s="289"/>
      <c r="BH42" s="289"/>
      <c r="BI42" s="289"/>
      <c r="BJ42" s="289"/>
      <c r="BK42" s="289"/>
      <c r="BL42" s="289"/>
      <c r="BM42" s="289"/>
      <c r="BN42" s="289"/>
      <c r="BO42" s="289"/>
      <c r="BP42" s="289"/>
      <c r="BQ42" s="289"/>
      <c r="BR42" s="289"/>
      <c r="BS42" s="289"/>
      <c r="BT42" s="289"/>
      <c r="BU42" s="289"/>
      <c r="BV42" s="289"/>
      <c r="BW42" s="289"/>
      <c r="BX42" s="289"/>
      <c r="BY42" s="289"/>
      <c r="BZ42" s="289"/>
      <c r="CA42" s="289"/>
      <c r="CB42" s="289"/>
      <c r="CC42" s="289"/>
      <c r="CD42" s="289"/>
      <c r="CE42" s="289"/>
      <c r="CF42" s="289"/>
      <c r="CG42" s="289"/>
      <c r="CH42" s="289"/>
      <c r="CI42" s="289"/>
      <c r="CJ42" s="289"/>
      <c r="CK42" s="289"/>
      <c r="CL42" s="289"/>
      <c r="CM42" s="289"/>
      <c r="CN42" s="289"/>
      <c r="CO42" s="289"/>
      <c r="CP42" s="289"/>
      <c r="CQ42" s="289"/>
      <c r="CR42" s="289"/>
      <c r="CS42" s="289"/>
      <c r="CT42" s="289"/>
      <c r="CU42" s="289"/>
      <c r="CV42" s="289"/>
      <c r="CW42" s="289"/>
      <c r="CX42" s="289"/>
      <c r="CY42" s="289"/>
      <c r="CZ42" s="289"/>
      <c r="DA42" s="289"/>
      <c r="DB42" s="289"/>
      <c r="DC42" s="289"/>
      <c r="DD42" s="289"/>
      <c r="DE42" s="289"/>
      <c r="DF42" s="289"/>
      <c r="DG42" s="289"/>
      <c r="DH42" s="289"/>
      <c r="DI42" s="289"/>
      <c r="DJ42" s="289"/>
      <c r="DK42" s="289"/>
      <c r="DL42" s="289"/>
      <c r="DM42" s="289"/>
      <c r="DN42" s="289"/>
      <c r="DO42" s="289"/>
      <c r="DP42" s="289"/>
      <c r="DQ42" s="289"/>
      <c r="DR42" s="289"/>
      <c r="DS42" s="289"/>
      <c r="DT42" s="289"/>
      <c r="DU42" s="289"/>
    </row>
    <row r="43" spans="2:125">
      <c r="Q43" s="289"/>
      <c r="S43" s="289"/>
      <c r="V43" s="289"/>
    </row>
    <row r="44" spans="2:125"/>
    <row r="45" spans="2:125"/>
    <row r="46" spans="2:125"/>
    <row r="47" spans="2:125"/>
    <row r="48" spans="2:125"/>
    <row r="49"/>
    <row r="50"/>
    <row r="51"/>
    <row r="52"/>
    <row r="53"/>
    <row r="54"/>
    <row r="55"/>
    <row r="56"/>
    <row r="57"/>
    <row r="58"/>
    <row r="59"/>
    <row r="60"/>
    <row r="61"/>
    <row r="62"/>
    <row r="63"/>
    <row r="64"/>
    <row r="65"/>
    <row r="66"/>
    <row r="67"/>
    <row r="68"/>
    <row r="69"/>
    <row r="70"/>
    <row r="71"/>
    <row r="72"/>
    <row r="73"/>
    <row r="74"/>
    <row r="75"/>
    <row r="76"/>
    <row r="77"/>
    <row r="78"/>
    <row r="79"/>
    <row r="80"/>
    <row r="81"/>
    <row r="82"/>
    <row r="83"/>
    <row r="84"/>
    <row r="85"/>
    <row r="86"/>
    <row r="87"/>
    <row r="88"/>
    <row r="89"/>
    <row r="90"/>
    <row r="91"/>
    <row r="92" ht="13.5" customHeight="1"/>
    <row r="93" ht="13.5" customHeight="1"/>
    <row r="94" ht="13.5" customHeight="1"/>
    <row r="95" ht="13.5" customHeight="1"/>
    <row r="96" ht="13.5" customHeight="1"/>
    <row r="97" ht="13.5" customHeight="1"/>
    <row r="98" ht="13.5" customHeight="1"/>
    <row r="99" ht="13.5" customHeight="1"/>
    <row r="100" ht="13.5" customHeight="1"/>
    <row r="101" ht="13.5" customHeight="1"/>
    <row r="102" ht="13.5" customHeight="1"/>
    <row r="103" ht="13.5" customHeight="1"/>
    <row r="104" ht="13.5" customHeight="1"/>
    <row r="105" ht="13.5" customHeight="1"/>
    <row r="106" ht="13.5" customHeight="1"/>
    <row r="107" ht="13.5" customHeight="1"/>
    <row r="108" ht="13.5" customHeight="1"/>
    <row r="109" ht="13.5" customHeight="1"/>
    <row r="110" ht="13.5" customHeight="1"/>
    <row r="111" ht="13.5" customHeight="1"/>
    <row r="112" ht="13.5" customHeight="1"/>
    <row r="113" spans="125:125" ht="13.5" customHeight="1"/>
    <row r="114" spans="125:125" ht="13.5" customHeight="1"/>
    <row r="115" spans="125:125" ht="13.5" customHeight="1"/>
    <row r="116" spans="125:125" ht="13.5" customHeight="1">
      <c r="DU116" s="290" t="s">
        <v>578</v>
      </c>
    </row>
  </sheetData>
  <sheetProtection algorithmName="SHA-512" hashValue="3fArPR4tipeT5oq7Sr0Ief6OM5FU7hvsdgea3ZNQVNFiKH4ml19/T/Uq+mxWmbmWSF02gLBUvWWJ5zFfroiD2A==" saltValue="9hWnLEh1Ny/ki9qCAFOjuQ==" spinCount="100000" sheet="1" objects="1" scenarios="1"/>
  <dataConsolidate/>
  <phoneticPr fontId="2"/>
  <printOptions horizontalCentered="1" verticalCentered="1"/>
  <pageMargins left="0" right="0" top="0.19685039370078741" bottom="0" header="0.39370078740157483" footer="0"/>
  <pageSetup paperSize="9" scale="39"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50"/>
  <sheetViews>
    <sheetView showGridLines="0" zoomScale="85" zoomScaleNormal="85" zoomScaleSheetLayoutView="100" workbookViewId="0">
      <selection activeCell="J47" sqref="J47"/>
    </sheetView>
  </sheetViews>
  <sheetFormatPr defaultColWidth="0" defaultRowHeight="13.5" customHeight="1" zeroHeight="1"/>
  <cols>
    <col min="1" max="1" width="8.25" style="1" customWidth="1"/>
    <col min="2" max="16" width="14.625" style="1" customWidth="1"/>
    <col min="17" max="16384" width="0" style="1" hidden="1"/>
  </cols>
  <sheetData>
    <row r="1" ht="16.5" customHeight="1"/>
    <row r="2" ht="16.5" customHeight="1"/>
    <row r="3" ht="16.5" customHeight="1"/>
    <row r="4" ht="16.5" customHeight="1"/>
    <row r="5" ht="16.5" customHeight="1"/>
    <row r="6" ht="16.5" customHeight="1"/>
    <row r="7" ht="16.5" customHeight="1"/>
    <row r="8" ht="16.5" customHeight="1"/>
    <row r="9" ht="16.5" customHeight="1"/>
    <row r="10" ht="16.5" customHeight="1"/>
    <row r="11" ht="16.5" customHeight="1"/>
    <row r="12" ht="16.5" customHeight="1"/>
    <row r="13" ht="16.5" customHeight="1"/>
    <row r="14" ht="16.5" customHeight="1"/>
    <row r="15" ht="16.5" customHeight="1"/>
    <row r="16" ht="16.5" customHeight="1"/>
    <row r="17" ht="16.5" customHeight="1"/>
    <row r="18" ht="16.5" customHeight="1"/>
    <row r="19" ht="16.5" customHeight="1"/>
    <row r="20" ht="16.5" customHeight="1"/>
    <row r="21" ht="16.5" customHeight="1"/>
    <row r="22" ht="16.5" customHeight="1"/>
    <row r="23" ht="16.5" customHeight="1"/>
    <row r="24" ht="16.5" customHeight="1"/>
    <row r="25" ht="16.5" customHeight="1"/>
    <row r="26" ht="16.5" customHeight="1"/>
    <row r="27" ht="16.5" customHeight="1"/>
    <row r="28" ht="16.5" customHeight="1"/>
    <row r="29" ht="16.5" customHeight="1"/>
    <row r="30" ht="16.5" customHeight="1"/>
    <row r="31" ht="16.5" customHeight="1"/>
    <row r="32" ht="16.5" customHeight="1"/>
    <row r="33" spans="2:10" ht="16.5" customHeight="1"/>
    <row r="34" spans="2:10" ht="16.5" customHeight="1"/>
    <row r="35" spans="2:10" ht="16.5" customHeight="1"/>
    <row r="36" spans="2:10" ht="16.5" customHeight="1"/>
    <row r="37" spans="2:10" ht="16.5" customHeight="1"/>
    <row r="38" spans="2:10" ht="16.5" customHeight="1"/>
    <row r="39" spans="2:10" ht="16.5" customHeight="1"/>
    <row r="40" spans="2:10" ht="16.5" customHeight="1"/>
    <row r="41" spans="2:10" ht="16.5" customHeight="1"/>
    <row r="42" spans="2:10" ht="16.5" customHeight="1"/>
    <row r="43" spans="2:10" ht="16.5" customHeight="1"/>
    <row r="44" spans="2:10" ht="16.5" customHeight="1"/>
    <row r="45" spans="2:10" ht="29.25" customHeight="1" thickBot="1">
      <c r="B45" s="2"/>
      <c r="C45" s="2"/>
      <c r="D45" s="2"/>
      <c r="E45" s="2"/>
      <c r="F45" s="2"/>
      <c r="G45" s="2"/>
      <c r="H45" s="2"/>
      <c r="I45" s="2"/>
      <c r="J45" s="3" t="s">
        <v>0</v>
      </c>
    </row>
    <row r="46" spans="2:10" ht="29.25" customHeight="1" thickBot="1">
      <c r="B46" s="4" t="s">
        <v>1</v>
      </c>
      <c r="C46" s="5"/>
      <c r="D46" s="5"/>
      <c r="E46" s="6" t="s">
        <v>2</v>
      </c>
      <c r="F46" s="7" t="s">
        <v>579</v>
      </c>
      <c r="G46" s="8" t="s">
        <v>580</v>
      </c>
      <c r="H46" s="8" t="s">
        <v>581</v>
      </c>
      <c r="I46" s="8" t="s">
        <v>582</v>
      </c>
      <c r="J46" s="9" t="s">
        <v>583</v>
      </c>
    </row>
    <row r="47" spans="2:10" ht="57.75" customHeight="1">
      <c r="B47" s="10"/>
      <c r="C47" s="1240" t="s">
        <v>3</v>
      </c>
      <c r="D47" s="1240"/>
      <c r="E47" s="1241"/>
      <c r="F47" s="11">
        <v>57.92</v>
      </c>
      <c r="G47" s="12">
        <v>52.91</v>
      </c>
      <c r="H47" s="12">
        <v>45.93</v>
      </c>
      <c r="I47" s="12">
        <v>43.08</v>
      </c>
      <c r="J47" s="13">
        <v>42.86</v>
      </c>
    </row>
    <row r="48" spans="2:10" ht="57.75" customHeight="1">
      <c r="B48" s="14"/>
      <c r="C48" s="1242" t="s">
        <v>4</v>
      </c>
      <c r="D48" s="1242"/>
      <c r="E48" s="1243"/>
      <c r="F48" s="15">
        <v>7.16</v>
      </c>
      <c r="G48" s="16">
        <v>8.43</v>
      </c>
      <c r="H48" s="16">
        <v>4.9400000000000004</v>
      </c>
      <c r="I48" s="16">
        <v>6.18</v>
      </c>
      <c r="J48" s="17">
        <v>5.44</v>
      </c>
    </row>
    <row r="49" spans="2:10" ht="57.75" customHeight="1" thickBot="1">
      <c r="B49" s="18"/>
      <c r="C49" s="1244" t="s">
        <v>5</v>
      </c>
      <c r="D49" s="1244"/>
      <c r="E49" s="1245"/>
      <c r="F49" s="19">
        <v>2</v>
      </c>
      <c r="G49" s="20" t="s">
        <v>584</v>
      </c>
      <c r="H49" s="20" t="s">
        <v>585</v>
      </c>
      <c r="I49" s="20" t="s">
        <v>586</v>
      </c>
      <c r="J49" s="21" t="s">
        <v>587</v>
      </c>
    </row>
    <row r="50" spans="2:10" ht="13.5" customHeight="1"/>
  </sheetData>
  <sheetProtection algorithmName="SHA-512" hashValue="9/vN+iYnfPkpQefNnrVTRGfBVnqpmX/MiMmx2GcpEPBOQn5fsm+3BR/4QK5WAr878gFp4oS+C+a4DX9iWtc7Vg==" saltValue="F/ps1t4laqIlGXk2AayfBQ==" spinCount="100000" sheet="1" objects="1" scenarios="1"/>
  <mergeCells count="3">
    <mergeCell ref="C47:E47"/>
    <mergeCell ref="C48:E48"/>
    <mergeCell ref="C49:E49"/>
  </mergeCells>
  <phoneticPr fontId="2"/>
  <printOptions horizontalCentered="1"/>
  <pageMargins left="0" right="0" top="0.19685039370078741" bottom="0" header="0" footer="0"/>
  <pageSetup paperSize="9" scale="63" orientation="landscape" horizontalDpi="300" verticalDpi="300" r:id="rId1"/>
  <headerFooter alignWithMargins="0">
    <oddFooter>&amp;C&amp;P/&amp;N</oddFooter>
  </headerFooter>
  <rowBreaks count="1" manualBreakCount="1">
    <brk id="51" max="15"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5"/>
  <sheetViews>
    <sheetView showGridLines="0" zoomScale="85" zoomScaleNormal="85" zoomScaleSheetLayoutView="100" workbookViewId="0"/>
  </sheetViews>
  <sheetFormatPr defaultColWidth="0" defaultRowHeight="12.95" customHeight="1" zeroHeight="1"/>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c r="A1" s="22"/>
      <c r="B1" s="22"/>
      <c r="C1" s="22"/>
      <c r="D1" s="22"/>
      <c r="E1" s="22"/>
      <c r="F1" s="22"/>
      <c r="G1" s="22"/>
      <c r="H1" s="22"/>
      <c r="I1" s="22"/>
      <c r="J1" s="22"/>
      <c r="K1" s="22"/>
      <c r="L1" s="22"/>
      <c r="M1" s="22"/>
      <c r="N1" s="22"/>
      <c r="O1" s="22"/>
      <c r="P1" s="22"/>
    </row>
    <row r="2" spans="1:16" ht="16.5" customHeight="1">
      <c r="A2" s="22"/>
      <c r="B2" s="22"/>
      <c r="C2" s="22"/>
      <c r="D2" s="22"/>
      <c r="E2" s="22"/>
      <c r="F2" s="22"/>
      <c r="G2" s="22"/>
      <c r="H2" s="22"/>
      <c r="I2" s="22"/>
      <c r="J2" s="22"/>
      <c r="K2" s="22"/>
      <c r="L2" s="22"/>
      <c r="M2" s="22"/>
      <c r="N2" s="22"/>
      <c r="O2" s="22"/>
      <c r="P2" s="22"/>
    </row>
    <row r="3" spans="1:16" ht="16.5" customHeight="1">
      <c r="A3" s="22"/>
      <c r="B3" s="22"/>
      <c r="C3" s="22"/>
      <c r="D3" s="22"/>
      <c r="E3" s="22"/>
      <c r="F3" s="22"/>
      <c r="G3" s="22"/>
      <c r="H3" s="22"/>
      <c r="I3" s="22"/>
      <c r="J3" s="22"/>
      <c r="K3" s="22"/>
      <c r="L3" s="22"/>
      <c r="M3" s="22"/>
      <c r="N3" s="22"/>
      <c r="O3" s="22"/>
      <c r="P3" s="22"/>
    </row>
    <row r="4" spans="1:16" ht="16.5" customHeight="1">
      <c r="A4" s="22"/>
      <c r="B4" s="22"/>
      <c r="C4" s="22"/>
      <c r="D4" s="22"/>
      <c r="E4" s="22"/>
      <c r="F4" s="22"/>
      <c r="G4" s="22"/>
      <c r="H4" s="22"/>
      <c r="I4" s="22"/>
      <c r="J4" s="22"/>
      <c r="K4" s="22"/>
      <c r="L4" s="22"/>
      <c r="M4" s="22"/>
      <c r="N4" s="22"/>
      <c r="O4" s="22"/>
      <c r="P4" s="22"/>
    </row>
    <row r="5" spans="1:16" ht="16.5" customHeight="1">
      <c r="A5" s="22"/>
      <c r="B5" s="22"/>
      <c r="C5" s="22"/>
      <c r="D5" s="22"/>
      <c r="E5" s="22"/>
      <c r="F5" s="22"/>
      <c r="G5" s="22"/>
      <c r="H5" s="22"/>
      <c r="I5" s="22"/>
      <c r="J5" s="22"/>
      <c r="K5" s="22"/>
      <c r="L5" s="22"/>
      <c r="M5" s="22"/>
      <c r="N5" s="22"/>
      <c r="O5" s="22"/>
      <c r="P5" s="22"/>
    </row>
    <row r="6" spans="1:16" ht="16.5" customHeight="1">
      <c r="A6" s="22"/>
      <c r="B6" s="22"/>
      <c r="C6" s="22"/>
      <c r="D6" s="22"/>
      <c r="E6" s="22"/>
      <c r="F6" s="22"/>
      <c r="G6" s="22"/>
      <c r="H6" s="22"/>
      <c r="I6" s="22"/>
      <c r="J6" s="22"/>
      <c r="K6" s="22"/>
      <c r="L6" s="22"/>
      <c r="M6" s="22"/>
      <c r="N6" s="22"/>
      <c r="O6" s="22"/>
      <c r="P6" s="22"/>
    </row>
    <row r="7" spans="1:16" ht="16.5" customHeight="1">
      <c r="A7" s="22"/>
      <c r="B7" s="22"/>
      <c r="C7" s="22"/>
      <c r="D7" s="22"/>
      <c r="E7" s="22"/>
      <c r="F7" s="22"/>
      <c r="G7" s="22"/>
      <c r="H7" s="22"/>
      <c r="I7" s="22"/>
      <c r="J7" s="22"/>
      <c r="K7" s="22"/>
      <c r="L7" s="22"/>
      <c r="M7" s="22"/>
      <c r="N7" s="22"/>
      <c r="O7" s="22"/>
      <c r="P7" s="22"/>
    </row>
    <row r="8" spans="1:16" ht="16.5" customHeight="1">
      <c r="A8" s="22"/>
      <c r="B8" s="22"/>
      <c r="C8" s="22"/>
      <c r="D8" s="22"/>
      <c r="E8" s="22"/>
      <c r="F8" s="22"/>
      <c r="G8" s="22"/>
      <c r="H8" s="22"/>
      <c r="I8" s="22"/>
      <c r="J8" s="22"/>
      <c r="K8" s="22"/>
      <c r="L8" s="22"/>
      <c r="M8" s="22"/>
      <c r="N8" s="22"/>
      <c r="O8" s="22"/>
      <c r="P8" s="22"/>
    </row>
    <row r="9" spans="1:16" ht="16.5" customHeight="1">
      <c r="A9" s="22"/>
      <c r="B9" s="22"/>
      <c r="C9" s="22"/>
      <c r="D9" s="22"/>
      <c r="E9" s="22"/>
      <c r="F9" s="22"/>
      <c r="G9" s="22"/>
      <c r="H9" s="22"/>
      <c r="I9" s="22"/>
      <c r="J9" s="22"/>
      <c r="K9" s="22"/>
      <c r="L9" s="22"/>
      <c r="M9" s="22"/>
      <c r="N9" s="22"/>
      <c r="O9" s="22"/>
      <c r="P9" s="22"/>
    </row>
    <row r="10" spans="1:16" ht="16.5" customHeight="1">
      <c r="A10" s="22"/>
      <c r="B10" s="22"/>
      <c r="C10" s="22"/>
      <c r="D10" s="22"/>
      <c r="E10" s="22"/>
      <c r="F10" s="22"/>
      <c r="G10" s="22"/>
      <c r="H10" s="22"/>
      <c r="I10" s="22"/>
      <c r="J10" s="22"/>
      <c r="K10" s="22"/>
      <c r="L10" s="22"/>
      <c r="M10" s="22"/>
      <c r="N10" s="22"/>
      <c r="O10" s="22"/>
      <c r="P10" s="22"/>
    </row>
    <row r="11" spans="1:16" ht="16.5" customHeight="1">
      <c r="A11" s="22"/>
      <c r="B11" s="22"/>
      <c r="C11" s="22"/>
      <c r="D11" s="22"/>
      <c r="E11" s="22"/>
      <c r="F11" s="22"/>
      <c r="G11" s="22"/>
      <c r="H11" s="22"/>
      <c r="I11" s="22"/>
      <c r="J11" s="22"/>
      <c r="K11" s="22"/>
      <c r="L11" s="22"/>
      <c r="M11" s="22"/>
      <c r="N11" s="22"/>
      <c r="O11" s="22"/>
      <c r="P11" s="22"/>
    </row>
    <row r="12" spans="1:16" ht="16.5" customHeight="1">
      <c r="A12" s="22"/>
      <c r="B12" s="22"/>
      <c r="C12" s="22"/>
      <c r="D12" s="22"/>
      <c r="E12" s="22"/>
      <c r="F12" s="22"/>
      <c r="G12" s="22"/>
      <c r="H12" s="22"/>
      <c r="I12" s="22"/>
      <c r="J12" s="22"/>
      <c r="K12" s="22"/>
      <c r="L12" s="22"/>
      <c r="M12" s="22"/>
      <c r="N12" s="22"/>
      <c r="O12" s="22"/>
      <c r="P12" s="22"/>
    </row>
    <row r="13" spans="1:16" ht="16.5" customHeight="1">
      <c r="A13" s="22"/>
      <c r="B13" s="22"/>
      <c r="C13" s="22"/>
      <c r="D13" s="22"/>
      <c r="E13" s="22"/>
      <c r="F13" s="22"/>
      <c r="G13" s="22"/>
      <c r="H13" s="22"/>
      <c r="I13" s="22"/>
      <c r="J13" s="22"/>
      <c r="K13" s="22"/>
      <c r="L13" s="22"/>
      <c r="M13" s="22"/>
      <c r="N13" s="22"/>
      <c r="O13" s="22"/>
      <c r="P13" s="22"/>
    </row>
    <row r="14" spans="1:16" ht="16.5" customHeight="1">
      <c r="A14" s="22"/>
      <c r="B14" s="22"/>
      <c r="C14" s="22"/>
      <c r="D14" s="22"/>
      <c r="E14" s="22"/>
      <c r="F14" s="22"/>
      <c r="G14" s="22"/>
      <c r="H14" s="22"/>
      <c r="I14" s="22"/>
      <c r="J14" s="22"/>
      <c r="K14" s="22"/>
      <c r="L14" s="22"/>
      <c r="M14" s="22"/>
      <c r="N14" s="22"/>
      <c r="O14" s="22"/>
      <c r="P14" s="22"/>
    </row>
    <row r="15" spans="1:16" ht="16.5" customHeight="1">
      <c r="A15" s="22"/>
      <c r="B15" s="22"/>
      <c r="C15" s="22"/>
      <c r="D15" s="22"/>
      <c r="E15" s="22"/>
      <c r="F15" s="22"/>
      <c r="G15" s="22"/>
      <c r="H15" s="22"/>
      <c r="I15" s="22"/>
      <c r="J15" s="22"/>
      <c r="K15" s="22"/>
      <c r="L15" s="22"/>
      <c r="M15" s="22"/>
      <c r="N15" s="22"/>
      <c r="O15" s="22"/>
      <c r="P15" s="22"/>
    </row>
    <row r="16" spans="1:16" ht="16.5" customHeight="1">
      <c r="A16" s="22"/>
      <c r="B16" s="22"/>
      <c r="C16" s="22"/>
      <c r="D16" s="22"/>
      <c r="E16" s="22"/>
      <c r="F16" s="22"/>
      <c r="G16" s="22"/>
      <c r="H16" s="22"/>
      <c r="I16" s="22"/>
      <c r="J16" s="22"/>
      <c r="K16" s="22"/>
      <c r="L16" s="22"/>
      <c r="M16" s="22"/>
      <c r="N16" s="22"/>
      <c r="O16" s="22"/>
      <c r="P16" s="22"/>
    </row>
    <row r="17" spans="1:16" ht="16.5" customHeight="1">
      <c r="A17" s="22"/>
      <c r="B17" s="22"/>
      <c r="C17" s="22"/>
      <c r="D17" s="22"/>
      <c r="E17" s="22"/>
      <c r="F17" s="22"/>
      <c r="G17" s="22"/>
      <c r="H17" s="22"/>
      <c r="I17" s="22"/>
      <c r="J17" s="22"/>
      <c r="K17" s="22"/>
      <c r="L17" s="22"/>
      <c r="M17" s="22"/>
      <c r="N17" s="22"/>
      <c r="O17" s="22"/>
      <c r="P17" s="22"/>
    </row>
    <row r="18" spans="1:16" ht="16.5" customHeight="1">
      <c r="A18" s="22"/>
      <c r="B18" s="22"/>
      <c r="C18" s="22"/>
      <c r="D18" s="22"/>
      <c r="E18" s="22"/>
      <c r="F18" s="22"/>
      <c r="G18" s="22"/>
      <c r="H18" s="22"/>
      <c r="I18" s="22"/>
      <c r="J18" s="22"/>
      <c r="K18" s="22"/>
      <c r="L18" s="22"/>
      <c r="M18" s="22"/>
      <c r="N18" s="22"/>
      <c r="O18" s="22"/>
      <c r="P18" s="22"/>
    </row>
    <row r="19" spans="1:16" ht="16.5" customHeight="1">
      <c r="A19" s="22"/>
      <c r="B19" s="22"/>
      <c r="C19" s="22"/>
      <c r="D19" s="22"/>
      <c r="E19" s="22"/>
      <c r="F19" s="22"/>
      <c r="G19" s="22"/>
      <c r="H19" s="22"/>
      <c r="I19" s="22"/>
      <c r="J19" s="22"/>
      <c r="K19" s="22"/>
      <c r="L19" s="22"/>
      <c r="M19" s="22"/>
      <c r="N19" s="22"/>
      <c r="O19" s="22"/>
      <c r="P19" s="22"/>
    </row>
    <row r="20" spans="1:16" ht="16.5" customHeight="1">
      <c r="A20" s="22"/>
      <c r="B20" s="22"/>
      <c r="C20" s="22"/>
      <c r="D20" s="22"/>
      <c r="E20" s="22"/>
      <c r="F20" s="22"/>
      <c r="G20" s="22"/>
      <c r="H20" s="22"/>
      <c r="I20" s="22"/>
      <c r="J20" s="22"/>
      <c r="K20" s="22"/>
      <c r="L20" s="22"/>
      <c r="M20" s="22"/>
      <c r="N20" s="22"/>
      <c r="O20" s="22"/>
      <c r="P20" s="22"/>
    </row>
    <row r="21" spans="1:16" ht="16.5" customHeight="1">
      <c r="A21" s="22"/>
      <c r="B21" s="22"/>
      <c r="C21" s="22"/>
      <c r="D21" s="22"/>
      <c r="E21" s="22"/>
      <c r="F21" s="22"/>
      <c r="G21" s="22"/>
      <c r="H21" s="22"/>
      <c r="I21" s="22"/>
      <c r="J21" s="22"/>
      <c r="K21" s="22"/>
      <c r="L21" s="22"/>
      <c r="M21" s="22"/>
      <c r="N21" s="22"/>
      <c r="O21" s="22"/>
      <c r="P21" s="22"/>
    </row>
    <row r="22" spans="1:16" ht="16.5" customHeight="1">
      <c r="A22" s="22"/>
      <c r="B22" s="22"/>
      <c r="C22" s="22"/>
      <c r="D22" s="22"/>
      <c r="E22" s="22"/>
      <c r="F22" s="22"/>
      <c r="G22" s="22"/>
      <c r="H22" s="22"/>
      <c r="I22" s="22"/>
      <c r="J22" s="22"/>
      <c r="K22" s="22"/>
      <c r="L22" s="22"/>
      <c r="M22" s="22"/>
      <c r="N22" s="22"/>
      <c r="O22" s="22"/>
      <c r="P22" s="22"/>
    </row>
    <row r="23" spans="1:16" ht="16.5" customHeight="1">
      <c r="A23" s="22"/>
      <c r="B23" s="22"/>
      <c r="C23" s="22"/>
      <c r="D23" s="22"/>
      <c r="E23" s="22"/>
      <c r="F23" s="22"/>
      <c r="G23" s="22"/>
      <c r="H23" s="22"/>
      <c r="I23" s="22"/>
      <c r="J23" s="22"/>
      <c r="K23" s="22"/>
      <c r="L23" s="22"/>
      <c r="M23" s="22"/>
      <c r="N23" s="22"/>
      <c r="O23" s="22"/>
      <c r="P23" s="22"/>
    </row>
    <row r="24" spans="1:16" ht="16.5" customHeight="1">
      <c r="A24" s="22"/>
      <c r="B24" s="22"/>
      <c r="C24" s="22"/>
      <c r="D24" s="22"/>
      <c r="E24" s="22"/>
      <c r="F24" s="22"/>
      <c r="G24" s="22"/>
      <c r="H24" s="22"/>
      <c r="I24" s="22"/>
      <c r="J24" s="22"/>
      <c r="K24" s="22"/>
      <c r="L24" s="22"/>
      <c r="M24" s="22"/>
      <c r="N24" s="22"/>
      <c r="O24" s="22"/>
      <c r="P24" s="22"/>
    </row>
    <row r="25" spans="1:16" ht="16.5" customHeight="1">
      <c r="A25" s="22"/>
      <c r="B25" s="22"/>
      <c r="C25" s="22"/>
      <c r="D25" s="22"/>
      <c r="E25" s="22"/>
      <c r="F25" s="22"/>
      <c r="G25" s="22"/>
      <c r="H25" s="22"/>
      <c r="I25" s="22"/>
      <c r="J25" s="22"/>
      <c r="K25" s="22"/>
      <c r="L25" s="22"/>
      <c r="M25" s="22"/>
      <c r="N25" s="22"/>
      <c r="O25" s="22"/>
      <c r="P25" s="22"/>
    </row>
    <row r="26" spans="1:16" ht="16.5" customHeight="1">
      <c r="A26" s="22"/>
      <c r="B26" s="22"/>
      <c r="C26" s="22"/>
      <c r="D26" s="22"/>
      <c r="E26" s="22"/>
      <c r="F26" s="22"/>
      <c r="G26" s="22"/>
      <c r="H26" s="22"/>
      <c r="I26" s="22"/>
      <c r="J26" s="22"/>
      <c r="K26" s="22"/>
      <c r="L26" s="22"/>
      <c r="M26" s="22"/>
      <c r="N26" s="22"/>
      <c r="O26" s="22"/>
      <c r="P26" s="22"/>
    </row>
    <row r="27" spans="1:16" ht="16.5" customHeight="1">
      <c r="A27" s="22"/>
      <c r="B27" s="22"/>
      <c r="C27" s="22"/>
      <c r="D27" s="22"/>
      <c r="E27" s="22"/>
      <c r="F27" s="22"/>
      <c r="G27" s="22"/>
      <c r="H27" s="22"/>
      <c r="I27" s="22"/>
      <c r="J27" s="22"/>
      <c r="K27" s="22"/>
      <c r="L27" s="22"/>
      <c r="M27" s="22"/>
      <c r="N27" s="22"/>
      <c r="O27" s="22"/>
      <c r="P27" s="22"/>
    </row>
    <row r="28" spans="1:16" ht="16.5" customHeight="1">
      <c r="A28" s="22"/>
      <c r="B28" s="22"/>
      <c r="C28" s="22"/>
      <c r="D28" s="22"/>
      <c r="E28" s="22"/>
      <c r="F28" s="22"/>
      <c r="G28" s="22"/>
      <c r="H28" s="22"/>
      <c r="I28" s="22"/>
      <c r="J28" s="22"/>
      <c r="K28" s="22"/>
      <c r="L28" s="22"/>
      <c r="M28" s="22"/>
      <c r="N28" s="22"/>
      <c r="O28" s="22"/>
      <c r="P28" s="22"/>
    </row>
    <row r="29" spans="1:16" ht="16.5" customHeight="1">
      <c r="A29" s="22"/>
      <c r="B29" s="22"/>
      <c r="C29" s="22"/>
      <c r="D29" s="22"/>
      <c r="E29" s="22"/>
      <c r="F29" s="22"/>
      <c r="G29" s="22"/>
      <c r="H29" s="22"/>
      <c r="I29" s="22"/>
      <c r="J29" s="22"/>
      <c r="K29" s="22"/>
      <c r="L29" s="22"/>
      <c r="M29" s="22"/>
      <c r="N29" s="22"/>
      <c r="O29" s="22"/>
      <c r="P29" s="22"/>
    </row>
    <row r="30" spans="1:16" ht="16.5" customHeight="1">
      <c r="A30" s="22"/>
      <c r="B30" s="22"/>
      <c r="C30" s="22"/>
      <c r="D30" s="22"/>
      <c r="E30" s="22"/>
      <c r="F30" s="22"/>
      <c r="G30" s="22"/>
      <c r="H30" s="22"/>
      <c r="I30" s="22"/>
      <c r="J30" s="22"/>
      <c r="K30" s="22"/>
      <c r="L30" s="22"/>
      <c r="M30" s="22"/>
      <c r="N30" s="22"/>
      <c r="O30" s="22"/>
      <c r="P30" s="22"/>
    </row>
    <row r="31" spans="1:16" ht="16.5" customHeight="1">
      <c r="A31" s="22"/>
      <c r="B31" s="22"/>
      <c r="C31" s="22"/>
      <c r="D31" s="22"/>
      <c r="E31" s="22"/>
      <c r="F31" s="22"/>
      <c r="G31" s="22"/>
      <c r="H31" s="22"/>
      <c r="I31" s="22"/>
      <c r="J31" s="22"/>
      <c r="K31" s="22"/>
      <c r="L31" s="22"/>
      <c r="M31" s="22"/>
      <c r="N31" s="22"/>
      <c r="O31" s="22"/>
      <c r="P31" s="22"/>
    </row>
    <row r="32" spans="1:16" ht="31.5" customHeight="1" thickBot="1">
      <c r="A32" s="22"/>
      <c r="B32" s="22"/>
      <c r="C32" s="22"/>
      <c r="D32" s="22"/>
      <c r="E32" s="22"/>
      <c r="F32" s="22"/>
      <c r="G32" s="22"/>
      <c r="H32" s="22"/>
      <c r="I32" s="22"/>
      <c r="J32" s="24" t="s">
        <v>6</v>
      </c>
      <c r="K32" s="22"/>
      <c r="L32" s="22"/>
      <c r="M32" s="22"/>
      <c r="N32" s="22"/>
      <c r="O32" s="22"/>
      <c r="P32" s="22"/>
    </row>
    <row r="33" spans="1:16" ht="39" customHeight="1" thickBot="1">
      <c r="A33" s="22"/>
      <c r="B33" s="25" t="s">
        <v>7</v>
      </c>
      <c r="C33" s="26"/>
      <c r="D33" s="26"/>
      <c r="E33" s="27" t="s">
        <v>2</v>
      </c>
      <c r="F33" s="28" t="s">
        <v>579</v>
      </c>
      <c r="G33" s="29" t="s">
        <v>580</v>
      </c>
      <c r="H33" s="29" t="s">
        <v>581</v>
      </c>
      <c r="I33" s="29" t="s">
        <v>582</v>
      </c>
      <c r="J33" s="30" t="s">
        <v>583</v>
      </c>
      <c r="K33" s="22"/>
      <c r="L33" s="22"/>
      <c r="M33" s="22"/>
      <c r="N33" s="22"/>
      <c r="O33" s="22"/>
      <c r="P33" s="22"/>
    </row>
    <row r="34" spans="1:16" ht="39" customHeight="1">
      <c r="A34" s="22"/>
      <c r="B34" s="31"/>
      <c r="C34" s="1252" t="s">
        <v>588</v>
      </c>
      <c r="D34" s="1252"/>
      <c r="E34" s="1253"/>
      <c r="F34" s="32">
        <v>9.6300000000000008</v>
      </c>
      <c r="G34" s="33">
        <v>10.24</v>
      </c>
      <c r="H34" s="33">
        <v>10.17</v>
      </c>
      <c r="I34" s="33">
        <v>10.95</v>
      </c>
      <c r="J34" s="34">
        <v>11.23</v>
      </c>
      <c r="K34" s="22"/>
      <c r="L34" s="22"/>
      <c r="M34" s="22"/>
      <c r="N34" s="22"/>
      <c r="O34" s="22"/>
      <c r="P34" s="22"/>
    </row>
    <row r="35" spans="1:16" ht="39" customHeight="1">
      <c r="A35" s="22"/>
      <c r="B35" s="35"/>
      <c r="C35" s="1246" t="s">
        <v>589</v>
      </c>
      <c r="D35" s="1247"/>
      <c r="E35" s="1248"/>
      <c r="F35" s="36">
        <v>5.25</v>
      </c>
      <c r="G35" s="37">
        <v>6.13</v>
      </c>
      <c r="H35" s="37">
        <v>7.07</v>
      </c>
      <c r="I35" s="37">
        <v>7.19</v>
      </c>
      <c r="J35" s="38">
        <v>8.1300000000000008</v>
      </c>
      <c r="K35" s="22"/>
      <c r="L35" s="22"/>
      <c r="M35" s="22"/>
      <c r="N35" s="22"/>
      <c r="O35" s="22"/>
      <c r="P35" s="22"/>
    </row>
    <row r="36" spans="1:16" ht="39" customHeight="1">
      <c r="A36" s="22"/>
      <c r="B36" s="35"/>
      <c r="C36" s="1246" t="s">
        <v>590</v>
      </c>
      <c r="D36" s="1247"/>
      <c r="E36" s="1248"/>
      <c r="F36" s="36">
        <v>7.15</v>
      </c>
      <c r="G36" s="37">
        <v>8.43</v>
      </c>
      <c r="H36" s="37">
        <v>4.93</v>
      </c>
      <c r="I36" s="37">
        <v>6.17</v>
      </c>
      <c r="J36" s="38">
        <v>5.43</v>
      </c>
      <c r="K36" s="22"/>
      <c r="L36" s="22"/>
      <c r="M36" s="22"/>
      <c r="N36" s="22"/>
      <c r="O36" s="22"/>
      <c r="P36" s="22"/>
    </row>
    <row r="37" spans="1:16" ht="39" customHeight="1">
      <c r="A37" s="22"/>
      <c r="B37" s="35"/>
      <c r="C37" s="1246" t="s">
        <v>591</v>
      </c>
      <c r="D37" s="1247"/>
      <c r="E37" s="1248"/>
      <c r="F37" s="36">
        <v>1.5</v>
      </c>
      <c r="G37" s="37">
        <v>1.5</v>
      </c>
      <c r="H37" s="37">
        <v>1.34</v>
      </c>
      <c r="I37" s="37">
        <v>2.34</v>
      </c>
      <c r="J37" s="38">
        <v>3.14</v>
      </c>
      <c r="K37" s="22"/>
      <c r="L37" s="22"/>
      <c r="M37" s="22"/>
      <c r="N37" s="22"/>
      <c r="O37" s="22"/>
      <c r="P37" s="22"/>
    </row>
    <row r="38" spans="1:16" ht="39" customHeight="1">
      <c r="A38" s="22"/>
      <c r="B38" s="35"/>
      <c r="C38" s="1246" t="s">
        <v>592</v>
      </c>
      <c r="D38" s="1247"/>
      <c r="E38" s="1248"/>
      <c r="F38" s="36">
        <v>0.19</v>
      </c>
      <c r="G38" s="37">
        <v>0.28999999999999998</v>
      </c>
      <c r="H38" s="37">
        <v>0</v>
      </c>
      <c r="I38" s="37">
        <v>0.11</v>
      </c>
      <c r="J38" s="38">
        <v>0.11</v>
      </c>
      <c r="K38" s="22"/>
      <c r="L38" s="22"/>
      <c r="M38" s="22"/>
      <c r="N38" s="22"/>
      <c r="O38" s="22"/>
      <c r="P38" s="22"/>
    </row>
    <row r="39" spans="1:16" ht="39" customHeight="1">
      <c r="A39" s="22"/>
      <c r="B39" s="35"/>
      <c r="C39" s="1246" t="s">
        <v>593</v>
      </c>
      <c r="D39" s="1247"/>
      <c r="E39" s="1248"/>
      <c r="F39" s="36">
        <v>0</v>
      </c>
      <c r="G39" s="37">
        <v>0</v>
      </c>
      <c r="H39" s="37">
        <v>0</v>
      </c>
      <c r="I39" s="37">
        <v>0.01</v>
      </c>
      <c r="J39" s="38">
        <v>0.05</v>
      </c>
      <c r="K39" s="22"/>
      <c r="L39" s="22"/>
      <c r="M39" s="22"/>
      <c r="N39" s="22"/>
      <c r="O39" s="22"/>
      <c r="P39" s="22"/>
    </row>
    <row r="40" spans="1:16" ht="39" customHeight="1">
      <c r="A40" s="22"/>
      <c r="B40" s="35"/>
      <c r="C40" s="1246" t="s">
        <v>594</v>
      </c>
      <c r="D40" s="1247"/>
      <c r="E40" s="1248"/>
      <c r="F40" s="36">
        <v>0.02</v>
      </c>
      <c r="G40" s="37">
        <v>0.02</v>
      </c>
      <c r="H40" s="37">
        <v>0.02</v>
      </c>
      <c r="I40" s="37">
        <v>0.02</v>
      </c>
      <c r="J40" s="38">
        <v>0.02</v>
      </c>
      <c r="K40" s="22"/>
      <c r="L40" s="22"/>
      <c r="M40" s="22"/>
      <c r="N40" s="22"/>
      <c r="O40" s="22"/>
      <c r="P40" s="22"/>
    </row>
    <row r="41" spans="1:16" ht="39" customHeight="1">
      <c r="A41" s="22"/>
      <c r="B41" s="35"/>
      <c r="C41" s="1246" t="s">
        <v>595</v>
      </c>
      <c r="D41" s="1247"/>
      <c r="E41" s="1248"/>
      <c r="F41" s="36">
        <v>0.01</v>
      </c>
      <c r="G41" s="37">
        <v>0.01</v>
      </c>
      <c r="H41" s="37">
        <v>0.01</v>
      </c>
      <c r="I41" s="37">
        <v>0.01</v>
      </c>
      <c r="J41" s="38">
        <v>0.01</v>
      </c>
      <c r="K41" s="22"/>
      <c r="L41" s="22"/>
      <c r="M41" s="22"/>
      <c r="N41" s="22"/>
      <c r="O41" s="22"/>
      <c r="P41" s="22"/>
    </row>
    <row r="42" spans="1:16" ht="39" customHeight="1">
      <c r="A42" s="22"/>
      <c r="B42" s="39"/>
      <c r="C42" s="1246" t="s">
        <v>596</v>
      </c>
      <c r="D42" s="1247"/>
      <c r="E42" s="1248"/>
      <c r="F42" s="36" t="s">
        <v>537</v>
      </c>
      <c r="G42" s="37" t="s">
        <v>537</v>
      </c>
      <c r="H42" s="37" t="s">
        <v>537</v>
      </c>
      <c r="I42" s="37" t="s">
        <v>537</v>
      </c>
      <c r="J42" s="38" t="s">
        <v>537</v>
      </c>
      <c r="K42" s="22"/>
      <c r="L42" s="22"/>
      <c r="M42" s="22"/>
      <c r="N42" s="22"/>
      <c r="O42" s="22"/>
      <c r="P42" s="22"/>
    </row>
    <row r="43" spans="1:16" ht="39" customHeight="1" thickBot="1">
      <c r="A43" s="22"/>
      <c r="B43" s="40"/>
      <c r="C43" s="1249" t="s">
        <v>597</v>
      </c>
      <c r="D43" s="1250"/>
      <c r="E43" s="1251"/>
      <c r="F43" s="41">
        <v>1.08</v>
      </c>
      <c r="G43" s="42">
        <v>0.39</v>
      </c>
      <c r="H43" s="42">
        <v>0.33</v>
      </c>
      <c r="I43" s="42">
        <v>0.31</v>
      </c>
      <c r="J43" s="43">
        <v>0</v>
      </c>
      <c r="K43" s="22"/>
      <c r="L43" s="22"/>
      <c r="M43" s="22"/>
      <c r="N43" s="22"/>
      <c r="O43" s="22"/>
      <c r="P43" s="22"/>
    </row>
    <row r="44" spans="1:16" ht="39" customHeight="1">
      <c r="A44" s="22"/>
      <c r="B44" s="44" t="s">
        <v>8</v>
      </c>
      <c r="C44" s="45"/>
      <c r="D44" s="46"/>
      <c r="E44" s="46"/>
      <c r="F44" s="47"/>
      <c r="G44" s="47"/>
      <c r="H44" s="47"/>
      <c r="I44" s="47"/>
      <c r="J44" s="47"/>
      <c r="K44" s="22"/>
      <c r="L44" s="22"/>
      <c r="M44" s="22"/>
      <c r="N44" s="22"/>
      <c r="O44" s="22"/>
      <c r="P44" s="22"/>
    </row>
    <row r="45" spans="1:16" ht="18" customHeight="1">
      <c r="A45" s="22"/>
      <c r="B45" s="22"/>
      <c r="C45" s="22"/>
      <c r="D45" s="22"/>
      <c r="E45" s="22"/>
      <c r="F45" s="22"/>
      <c r="G45" s="22"/>
      <c r="H45" s="22"/>
      <c r="I45" s="22"/>
      <c r="J45" s="22"/>
      <c r="K45" s="22"/>
      <c r="L45" s="22"/>
      <c r="M45" s="22"/>
      <c r="N45" s="22"/>
      <c r="O45" s="22"/>
      <c r="P45" s="22"/>
    </row>
  </sheetData>
  <sheetProtection algorithmName="SHA-512" hashValue="7D5wFZCav538GWGuY4BTzTK3+bC86y/RzyRFlGsfMs8Crmns/GwNdkgkgmczwvJLznudy+lNh3vhu7IlaYgTjw==" saltValue="8JhxbOsePShWhUYblznO9A=="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rowBreaks count="1" manualBreakCount="1">
    <brk id="47" max="15"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62"/>
  <sheetViews>
    <sheetView showGridLines="0" zoomScale="85" zoomScaleNormal="85" zoomScaleSheetLayoutView="55" workbookViewId="0">
      <selection activeCell="R60" sqref="R60"/>
    </sheetView>
  </sheetViews>
  <sheetFormatPr defaultColWidth="0" defaultRowHeight="12.6" customHeight="1" zeroHeight="1"/>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c r="A1" s="48"/>
      <c r="B1" s="48"/>
      <c r="C1" s="48"/>
      <c r="D1" s="48"/>
      <c r="E1" s="48"/>
      <c r="F1" s="48"/>
      <c r="G1" s="48"/>
      <c r="H1" s="48"/>
      <c r="I1" s="48"/>
      <c r="J1" s="48"/>
      <c r="K1" s="48"/>
      <c r="L1" s="48"/>
      <c r="M1" s="48"/>
      <c r="N1" s="48"/>
      <c r="O1" s="48"/>
      <c r="P1" s="48"/>
      <c r="Q1" s="48"/>
      <c r="R1" s="48"/>
      <c r="S1" s="48"/>
      <c r="T1" s="48"/>
      <c r="U1" s="48"/>
    </row>
    <row r="2" spans="1:21" ht="13.5" customHeight="1">
      <c r="A2" s="48"/>
      <c r="B2" s="48"/>
      <c r="C2" s="48"/>
      <c r="D2" s="48"/>
      <c r="E2" s="48"/>
      <c r="F2" s="48"/>
      <c r="G2" s="48"/>
      <c r="H2" s="48"/>
      <c r="I2" s="48"/>
      <c r="J2" s="48"/>
      <c r="K2" s="48"/>
      <c r="L2" s="48"/>
      <c r="M2" s="48"/>
      <c r="N2" s="48"/>
      <c r="O2" s="48"/>
      <c r="P2" s="48"/>
      <c r="Q2" s="48"/>
      <c r="R2" s="48"/>
      <c r="S2" s="48"/>
      <c r="T2" s="48"/>
      <c r="U2" s="48"/>
    </row>
    <row r="3" spans="1:21" ht="13.5" customHeight="1">
      <c r="A3" s="48"/>
      <c r="B3" s="48"/>
      <c r="C3" s="48"/>
      <c r="D3" s="48"/>
      <c r="E3" s="48"/>
      <c r="F3" s="48"/>
      <c r="G3" s="48"/>
      <c r="H3" s="48"/>
      <c r="I3" s="48"/>
      <c r="J3" s="48"/>
      <c r="K3" s="48"/>
      <c r="L3" s="48"/>
      <c r="M3" s="48"/>
      <c r="N3" s="48"/>
      <c r="O3" s="48"/>
      <c r="P3" s="48"/>
      <c r="Q3" s="48"/>
      <c r="R3" s="48"/>
      <c r="S3" s="48"/>
      <c r="T3" s="48"/>
      <c r="U3" s="48"/>
    </row>
    <row r="4" spans="1:21" ht="13.5" customHeight="1">
      <c r="A4" s="48"/>
      <c r="B4" s="48"/>
      <c r="C4" s="48"/>
      <c r="D4" s="48"/>
      <c r="E4" s="48"/>
      <c r="F4" s="48"/>
      <c r="G4" s="48"/>
      <c r="H4" s="48"/>
      <c r="I4" s="48"/>
      <c r="J4" s="48"/>
      <c r="K4" s="48"/>
      <c r="L4" s="48"/>
      <c r="M4" s="48"/>
      <c r="N4" s="48"/>
      <c r="O4" s="48"/>
      <c r="P4" s="48"/>
      <c r="Q4" s="48"/>
      <c r="R4" s="48"/>
      <c r="S4" s="48"/>
      <c r="T4" s="48"/>
      <c r="U4" s="48"/>
    </row>
    <row r="5" spans="1:21" ht="13.5" customHeight="1">
      <c r="A5" s="48"/>
      <c r="B5" s="48"/>
      <c r="C5" s="48"/>
      <c r="D5" s="48"/>
      <c r="E5" s="48"/>
      <c r="F5" s="48"/>
      <c r="G5" s="48"/>
      <c r="H5" s="48"/>
      <c r="I5" s="48"/>
      <c r="J5" s="48"/>
      <c r="K5" s="48"/>
      <c r="L5" s="48"/>
      <c r="M5" s="48"/>
      <c r="N5" s="48"/>
      <c r="O5" s="48"/>
      <c r="P5" s="48"/>
      <c r="Q5" s="48"/>
      <c r="R5" s="48"/>
      <c r="S5" s="48"/>
      <c r="T5" s="48"/>
      <c r="U5" s="48"/>
    </row>
    <row r="6" spans="1:21" ht="13.5" customHeight="1">
      <c r="A6" s="48"/>
      <c r="B6" s="48"/>
      <c r="C6" s="48"/>
      <c r="D6" s="48"/>
      <c r="E6" s="48"/>
      <c r="F6" s="48"/>
      <c r="G6" s="48"/>
      <c r="H6" s="48"/>
      <c r="I6" s="48"/>
      <c r="J6" s="48"/>
      <c r="K6" s="48"/>
      <c r="L6" s="48"/>
      <c r="M6" s="48"/>
      <c r="N6" s="48"/>
      <c r="O6" s="48"/>
      <c r="P6" s="48"/>
      <c r="Q6" s="48"/>
      <c r="R6" s="48"/>
      <c r="S6" s="48"/>
      <c r="T6" s="48"/>
      <c r="U6" s="48"/>
    </row>
    <row r="7" spans="1:21" ht="13.5" customHeight="1">
      <c r="A7" s="48"/>
      <c r="B7" s="48"/>
      <c r="C7" s="48"/>
      <c r="D7" s="48"/>
      <c r="E7" s="48"/>
      <c r="F7" s="48"/>
      <c r="G7" s="48"/>
      <c r="H7" s="48"/>
      <c r="I7" s="48"/>
      <c r="J7" s="48"/>
      <c r="K7" s="48"/>
      <c r="L7" s="48"/>
      <c r="M7" s="48"/>
      <c r="N7" s="48"/>
      <c r="O7" s="48"/>
      <c r="P7" s="48"/>
      <c r="Q7" s="48"/>
      <c r="R7" s="48"/>
      <c r="S7" s="48"/>
      <c r="T7" s="48"/>
      <c r="U7" s="48"/>
    </row>
    <row r="8" spans="1:21" ht="13.5" customHeight="1">
      <c r="A8" s="48"/>
      <c r="B8" s="48"/>
      <c r="C8" s="48"/>
      <c r="D8" s="48"/>
      <c r="E8" s="48"/>
      <c r="F8" s="48"/>
      <c r="G8" s="48"/>
      <c r="H8" s="48"/>
      <c r="I8" s="48"/>
      <c r="J8" s="48"/>
      <c r="K8" s="48"/>
      <c r="L8" s="48"/>
      <c r="M8" s="48"/>
      <c r="N8" s="48"/>
      <c r="O8" s="48"/>
      <c r="P8" s="48"/>
      <c r="Q8" s="48"/>
      <c r="R8" s="48"/>
      <c r="S8" s="48"/>
      <c r="T8" s="48"/>
      <c r="U8" s="48"/>
    </row>
    <row r="9" spans="1:21" ht="13.5" customHeight="1">
      <c r="A9" s="48"/>
      <c r="B9" s="48"/>
      <c r="C9" s="48"/>
      <c r="D9" s="48"/>
      <c r="E9" s="48"/>
      <c r="F9" s="48"/>
      <c r="G9" s="48"/>
      <c r="H9" s="48"/>
      <c r="I9" s="48"/>
      <c r="J9" s="48"/>
      <c r="K9" s="48"/>
      <c r="L9" s="48"/>
      <c r="M9" s="48"/>
      <c r="N9" s="48"/>
      <c r="O9" s="48"/>
      <c r="P9" s="48"/>
      <c r="Q9" s="48"/>
      <c r="R9" s="48"/>
      <c r="S9" s="48"/>
      <c r="T9" s="48"/>
      <c r="U9" s="48"/>
    </row>
    <row r="10" spans="1:21" ht="13.5" customHeight="1">
      <c r="A10" s="48"/>
      <c r="B10" s="48"/>
      <c r="C10" s="48"/>
      <c r="D10" s="48"/>
      <c r="E10" s="48"/>
      <c r="F10" s="48"/>
      <c r="G10" s="48"/>
      <c r="H10" s="48"/>
      <c r="I10" s="48"/>
      <c r="J10" s="48"/>
      <c r="K10" s="48"/>
      <c r="L10" s="48"/>
      <c r="M10" s="48"/>
      <c r="N10" s="48"/>
      <c r="O10" s="48"/>
      <c r="P10" s="48"/>
      <c r="Q10" s="48"/>
      <c r="R10" s="48"/>
      <c r="S10" s="48"/>
      <c r="T10" s="48"/>
      <c r="U10" s="48"/>
    </row>
    <row r="11" spans="1:21" ht="13.5" customHeight="1">
      <c r="A11" s="48"/>
      <c r="B11" s="48"/>
      <c r="C11" s="48"/>
      <c r="D11" s="48"/>
      <c r="E11" s="48"/>
      <c r="F11" s="48"/>
      <c r="G11" s="48"/>
      <c r="H11" s="48"/>
      <c r="I11" s="48"/>
      <c r="J11" s="48"/>
      <c r="K11" s="48"/>
      <c r="L11" s="48"/>
      <c r="M11" s="48"/>
      <c r="N11" s="48"/>
      <c r="O11" s="48"/>
      <c r="P11" s="48"/>
      <c r="Q11" s="48"/>
      <c r="R11" s="48"/>
      <c r="S11" s="48"/>
      <c r="T11" s="48"/>
      <c r="U11" s="48"/>
    </row>
    <row r="12" spans="1:21" ht="13.5" customHeight="1">
      <c r="A12" s="48"/>
      <c r="B12" s="48"/>
      <c r="C12" s="48"/>
      <c r="D12" s="48"/>
      <c r="E12" s="48"/>
      <c r="F12" s="48"/>
      <c r="G12" s="48"/>
      <c r="H12" s="48"/>
      <c r="I12" s="48"/>
      <c r="J12" s="48"/>
      <c r="K12" s="48"/>
      <c r="L12" s="48"/>
      <c r="M12" s="48"/>
      <c r="N12" s="48"/>
      <c r="O12" s="48"/>
      <c r="P12" s="48"/>
      <c r="Q12" s="48"/>
      <c r="R12" s="48"/>
      <c r="S12" s="48"/>
      <c r="T12" s="48"/>
      <c r="U12" s="48"/>
    </row>
    <row r="13" spans="1:21" ht="13.5" customHeight="1">
      <c r="A13" s="48"/>
      <c r="B13" s="48"/>
      <c r="C13" s="48"/>
      <c r="D13" s="48"/>
      <c r="E13" s="48"/>
      <c r="F13" s="48"/>
      <c r="G13" s="48"/>
      <c r="H13" s="48"/>
      <c r="I13" s="48"/>
      <c r="J13" s="48"/>
      <c r="K13" s="48"/>
      <c r="L13" s="48"/>
      <c r="M13" s="48"/>
      <c r="N13" s="48"/>
      <c r="O13" s="48"/>
      <c r="P13" s="48"/>
      <c r="Q13" s="48"/>
      <c r="R13" s="48"/>
      <c r="S13" s="48"/>
      <c r="T13" s="48"/>
      <c r="U13" s="48"/>
    </row>
    <row r="14" spans="1:21" ht="13.5" customHeight="1">
      <c r="A14" s="48"/>
      <c r="B14" s="48"/>
      <c r="C14" s="48"/>
      <c r="D14" s="48"/>
      <c r="E14" s="48"/>
      <c r="F14" s="48"/>
      <c r="G14" s="48"/>
      <c r="H14" s="48"/>
      <c r="I14" s="48"/>
      <c r="J14" s="48"/>
      <c r="K14" s="48"/>
      <c r="L14" s="48"/>
      <c r="M14" s="48"/>
      <c r="N14" s="48"/>
      <c r="O14" s="48"/>
      <c r="P14" s="48"/>
      <c r="Q14" s="48"/>
      <c r="R14" s="48"/>
      <c r="S14" s="48"/>
      <c r="T14" s="48"/>
      <c r="U14" s="48"/>
    </row>
    <row r="15" spans="1:21" ht="13.5" customHeight="1">
      <c r="A15" s="48"/>
      <c r="B15" s="48"/>
      <c r="C15" s="48"/>
      <c r="D15" s="48"/>
      <c r="E15" s="48"/>
      <c r="F15" s="48"/>
      <c r="G15" s="48"/>
      <c r="H15" s="48"/>
      <c r="I15" s="48"/>
      <c r="J15" s="48"/>
      <c r="K15" s="48"/>
      <c r="L15" s="48"/>
      <c r="M15" s="48"/>
      <c r="N15" s="48"/>
      <c r="O15" s="48"/>
      <c r="P15" s="48"/>
      <c r="Q15" s="48"/>
      <c r="R15" s="48"/>
      <c r="S15" s="48"/>
      <c r="T15" s="48"/>
      <c r="U15" s="48"/>
    </row>
    <row r="16" spans="1:21" ht="13.5" customHeight="1">
      <c r="A16" s="48"/>
      <c r="B16" s="48"/>
      <c r="C16" s="48"/>
      <c r="D16" s="48"/>
      <c r="E16" s="48"/>
      <c r="F16" s="48"/>
      <c r="G16" s="48"/>
      <c r="H16" s="48"/>
      <c r="I16" s="48"/>
      <c r="J16" s="48"/>
      <c r="K16" s="48"/>
      <c r="L16" s="48"/>
      <c r="M16" s="48"/>
      <c r="N16" s="48"/>
      <c r="O16" s="48"/>
      <c r="P16" s="48"/>
      <c r="Q16" s="48"/>
      <c r="R16" s="48"/>
      <c r="S16" s="48"/>
      <c r="T16" s="48"/>
      <c r="U16" s="48"/>
    </row>
    <row r="17" spans="1:21" ht="13.5" customHeight="1">
      <c r="A17" s="48"/>
      <c r="B17" s="48"/>
      <c r="C17" s="48"/>
      <c r="D17" s="48"/>
      <c r="E17" s="48"/>
      <c r="F17" s="48"/>
      <c r="G17" s="48"/>
      <c r="H17" s="48"/>
      <c r="I17" s="48"/>
      <c r="J17" s="48"/>
      <c r="K17" s="48"/>
      <c r="L17" s="48"/>
      <c r="M17" s="48"/>
      <c r="N17" s="48"/>
      <c r="O17" s="48"/>
      <c r="P17" s="48"/>
      <c r="Q17" s="48"/>
      <c r="R17" s="48"/>
      <c r="S17" s="48"/>
      <c r="T17" s="48"/>
      <c r="U17" s="48"/>
    </row>
    <row r="18" spans="1:21" ht="13.5" customHeight="1">
      <c r="A18" s="48"/>
      <c r="B18" s="48"/>
      <c r="C18" s="48"/>
      <c r="D18" s="48"/>
      <c r="E18" s="48"/>
      <c r="F18" s="48"/>
      <c r="G18" s="48"/>
      <c r="H18" s="48"/>
      <c r="I18" s="48"/>
      <c r="J18" s="48"/>
      <c r="K18" s="48"/>
      <c r="L18" s="48"/>
      <c r="M18" s="48"/>
      <c r="N18" s="48"/>
      <c r="O18" s="48"/>
      <c r="P18" s="48"/>
      <c r="Q18" s="48"/>
      <c r="R18" s="48"/>
      <c r="S18" s="48"/>
      <c r="T18" s="48"/>
      <c r="U18" s="48"/>
    </row>
    <row r="19" spans="1:21" ht="13.5" customHeight="1">
      <c r="A19" s="48"/>
      <c r="B19" s="48"/>
      <c r="C19" s="48"/>
      <c r="D19" s="48"/>
      <c r="E19" s="48"/>
      <c r="F19" s="48"/>
      <c r="G19" s="48"/>
      <c r="H19" s="48"/>
      <c r="I19" s="48"/>
      <c r="J19" s="48"/>
      <c r="K19" s="48"/>
      <c r="L19" s="48"/>
      <c r="M19" s="48"/>
      <c r="N19" s="48"/>
      <c r="O19" s="48"/>
      <c r="P19" s="48"/>
      <c r="Q19" s="48"/>
      <c r="R19" s="48"/>
      <c r="S19" s="48"/>
      <c r="T19" s="48"/>
      <c r="U19" s="48"/>
    </row>
    <row r="20" spans="1:21" ht="13.5" customHeight="1">
      <c r="A20" s="48"/>
      <c r="B20" s="48"/>
      <c r="C20" s="48"/>
      <c r="D20" s="48"/>
      <c r="E20" s="48"/>
      <c r="F20" s="48"/>
      <c r="G20" s="48"/>
      <c r="H20" s="48"/>
      <c r="I20" s="48"/>
      <c r="J20" s="48"/>
      <c r="K20" s="48"/>
      <c r="L20" s="48"/>
      <c r="M20" s="48"/>
      <c r="N20" s="48"/>
      <c r="O20" s="48"/>
      <c r="P20" s="48"/>
      <c r="Q20" s="48"/>
      <c r="R20" s="48"/>
      <c r="S20" s="48"/>
      <c r="T20" s="48"/>
      <c r="U20" s="48"/>
    </row>
    <row r="21" spans="1:21" ht="13.5" customHeight="1">
      <c r="A21" s="48"/>
      <c r="B21" s="48"/>
      <c r="C21" s="48"/>
      <c r="D21" s="48"/>
      <c r="E21" s="48"/>
      <c r="F21" s="48"/>
      <c r="G21" s="48"/>
      <c r="H21" s="48"/>
      <c r="I21" s="48"/>
      <c r="J21" s="48"/>
      <c r="K21" s="48"/>
      <c r="L21" s="48"/>
      <c r="M21" s="48"/>
      <c r="N21" s="48"/>
      <c r="O21" s="48"/>
      <c r="P21" s="48"/>
      <c r="Q21" s="48"/>
      <c r="R21" s="48"/>
      <c r="S21" s="48"/>
      <c r="T21" s="48"/>
      <c r="U21" s="48"/>
    </row>
    <row r="22" spans="1:21" ht="13.5" customHeight="1">
      <c r="A22" s="48"/>
      <c r="B22" s="48"/>
      <c r="C22" s="48"/>
      <c r="D22" s="48"/>
      <c r="E22" s="48"/>
      <c r="F22" s="48"/>
      <c r="G22" s="48"/>
      <c r="H22" s="48"/>
      <c r="I22" s="48"/>
      <c r="J22" s="48"/>
      <c r="K22" s="48"/>
      <c r="L22" s="48"/>
      <c r="M22" s="48"/>
      <c r="N22" s="48"/>
      <c r="O22" s="48"/>
      <c r="P22" s="48"/>
      <c r="Q22" s="48"/>
      <c r="R22" s="48"/>
      <c r="S22" s="48"/>
      <c r="T22" s="48"/>
      <c r="U22" s="48"/>
    </row>
    <row r="23" spans="1:21" ht="13.5" customHeight="1">
      <c r="A23" s="48"/>
      <c r="B23" s="48"/>
      <c r="C23" s="48"/>
      <c r="D23" s="48"/>
      <c r="E23" s="48"/>
      <c r="F23" s="48"/>
      <c r="G23" s="48"/>
      <c r="H23" s="48"/>
      <c r="I23" s="48"/>
      <c r="J23" s="48"/>
      <c r="K23" s="48"/>
      <c r="L23" s="48"/>
      <c r="M23" s="48"/>
      <c r="N23" s="48"/>
      <c r="O23" s="48"/>
      <c r="P23" s="48"/>
      <c r="Q23" s="48"/>
      <c r="R23" s="48"/>
      <c r="S23" s="48"/>
      <c r="T23" s="48"/>
      <c r="U23" s="48"/>
    </row>
    <row r="24" spans="1:21" ht="13.5" customHeight="1">
      <c r="A24" s="48"/>
      <c r="B24" s="48"/>
      <c r="C24" s="48"/>
      <c r="D24" s="48"/>
      <c r="E24" s="48"/>
      <c r="F24" s="48"/>
      <c r="G24" s="48"/>
      <c r="H24" s="48"/>
      <c r="I24" s="48"/>
      <c r="J24" s="48"/>
      <c r="K24" s="48"/>
      <c r="L24" s="48"/>
      <c r="M24" s="48"/>
      <c r="N24" s="48"/>
      <c r="O24" s="48"/>
      <c r="P24" s="48"/>
      <c r="Q24" s="48"/>
      <c r="R24" s="48"/>
      <c r="S24" s="48"/>
      <c r="T24" s="48"/>
      <c r="U24" s="48"/>
    </row>
    <row r="25" spans="1:21" ht="13.5" customHeight="1">
      <c r="A25" s="48"/>
      <c r="B25" s="48"/>
      <c r="C25" s="48"/>
      <c r="D25" s="48"/>
      <c r="E25" s="48"/>
      <c r="F25" s="48"/>
      <c r="G25" s="48"/>
      <c r="H25" s="48"/>
      <c r="I25" s="48"/>
      <c r="J25" s="48"/>
      <c r="K25" s="48"/>
      <c r="L25" s="48"/>
      <c r="M25" s="48"/>
      <c r="N25" s="48"/>
      <c r="O25" s="48"/>
      <c r="P25" s="48"/>
      <c r="Q25" s="48"/>
      <c r="R25" s="48"/>
      <c r="S25" s="48"/>
      <c r="T25" s="48"/>
      <c r="U25" s="48"/>
    </row>
    <row r="26" spans="1:21" ht="13.5" customHeight="1">
      <c r="A26" s="48"/>
      <c r="B26" s="48"/>
      <c r="C26" s="48"/>
      <c r="D26" s="48"/>
      <c r="E26" s="48"/>
      <c r="F26" s="48"/>
      <c r="G26" s="48"/>
      <c r="H26" s="48"/>
      <c r="I26" s="48"/>
      <c r="J26" s="48"/>
      <c r="K26" s="48"/>
      <c r="L26" s="48"/>
      <c r="M26" s="48"/>
      <c r="N26" s="48"/>
      <c r="O26" s="48"/>
      <c r="P26" s="48"/>
      <c r="Q26" s="48"/>
      <c r="R26" s="48"/>
      <c r="S26" s="48"/>
      <c r="T26" s="48"/>
      <c r="U26" s="48"/>
    </row>
    <row r="27" spans="1:21" ht="13.5" customHeight="1">
      <c r="A27" s="48"/>
      <c r="B27" s="48"/>
      <c r="C27" s="48"/>
      <c r="D27" s="48"/>
      <c r="E27" s="48"/>
      <c r="F27" s="48"/>
      <c r="G27" s="48"/>
      <c r="H27" s="48"/>
      <c r="I27" s="48"/>
      <c r="J27" s="48"/>
      <c r="K27" s="48"/>
      <c r="L27" s="48"/>
      <c r="M27" s="48"/>
      <c r="N27" s="48"/>
      <c r="O27" s="48"/>
      <c r="P27" s="48"/>
      <c r="Q27" s="48"/>
      <c r="R27" s="48"/>
      <c r="S27" s="48"/>
      <c r="T27" s="48"/>
      <c r="U27" s="48"/>
    </row>
    <row r="28" spans="1:21" ht="13.5" customHeight="1">
      <c r="A28" s="48"/>
      <c r="B28" s="48"/>
      <c r="C28" s="48"/>
      <c r="D28" s="48"/>
      <c r="E28" s="48"/>
      <c r="F28" s="48"/>
      <c r="G28" s="48"/>
      <c r="H28" s="48"/>
      <c r="I28" s="48"/>
      <c r="J28" s="48"/>
      <c r="K28" s="48"/>
      <c r="L28" s="48"/>
      <c r="M28" s="48"/>
      <c r="N28" s="48"/>
      <c r="O28" s="48"/>
      <c r="P28" s="48"/>
      <c r="Q28" s="48"/>
      <c r="R28" s="48"/>
      <c r="S28" s="48"/>
      <c r="T28" s="48"/>
      <c r="U28" s="48"/>
    </row>
    <row r="29" spans="1:21" ht="13.5" customHeight="1">
      <c r="A29" s="48"/>
      <c r="B29" s="48"/>
      <c r="C29" s="48"/>
      <c r="D29" s="48"/>
      <c r="E29" s="48"/>
      <c r="F29" s="48"/>
      <c r="G29" s="48"/>
      <c r="H29" s="48"/>
      <c r="I29" s="48"/>
      <c r="J29" s="48"/>
      <c r="K29" s="48"/>
      <c r="L29" s="48"/>
      <c r="M29" s="48"/>
      <c r="N29" s="48"/>
      <c r="O29" s="48"/>
      <c r="P29" s="48"/>
      <c r="Q29" s="48"/>
      <c r="R29" s="48"/>
      <c r="S29" s="48"/>
      <c r="T29" s="48"/>
      <c r="U29" s="48"/>
    </row>
    <row r="30" spans="1:21" ht="13.5" customHeight="1">
      <c r="A30" s="48"/>
      <c r="B30" s="48"/>
      <c r="C30" s="48"/>
      <c r="D30" s="48"/>
      <c r="E30" s="48"/>
      <c r="F30" s="48"/>
      <c r="G30" s="48"/>
      <c r="H30" s="48"/>
      <c r="I30" s="48"/>
      <c r="J30" s="48"/>
      <c r="K30" s="48"/>
      <c r="L30" s="48"/>
      <c r="M30" s="48"/>
      <c r="N30" s="48"/>
      <c r="O30" s="48"/>
      <c r="P30" s="48"/>
      <c r="Q30" s="48"/>
      <c r="R30" s="48"/>
      <c r="S30" s="48"/>
      <c r="T30" s="48"/>
      <c r="U30" s="48"/>
    </row>
    <row r="31" spans="1:21" ht="13.5" customHeight="1">
      <c r="A31" s="48"/>
      <c r="B31" s="48"/>
      <c r="C31" s="48"/>
      <c r="D31" s="48"/>
      <c r="E31" s="48"/>
      <c r="F31" s="48"/>
      <c r="G31" s="48"/>
      <c r="H31" s="48"/>
      <c r="I31" s="48"/>
      <c r="J31" s="48"/>
      <c r="K31" s="48"/>
      <c r="L31" s="48"/>
      <c r="M31" s="48"/>
      <c r="N31" s="48"/>
      <c r="O31" s="48"/>
      <c r="P31" s="48"/>
      <c r="Q31" s="48"/>
      <c r="R31" s="48"/>
      <c r="S31" s="48"/>
      <c r="T31" s="48"/>
      <c r="U31" s="48"/>
    </row>
    <row r="32" spans="1:21" ht="13.5" customHeight="1">
      <c r="A32" s="48"/>
      <c r="B32" s="48"/>
      <c r="C32" s="48"/>
      <c r="D32" s="48"/>
      <c r="E32" s="48"/>
      <c r="F32" s="48"/>
      <c r="G32" s="48"/>
      <c r="H32" s="48"/>
      <c r="I32" s="48"/>
      <c r="J32" s="48"/>
      <c r="K32" s="48"/>
      <c r="L32" s="48"/>
      <c r="M32" s="48"/>
      <c r="N32" s="48"/>
      <c r="O32" s="48"/>
      <c r="P32" s="48"/>
      <c r="Q32" s="48"/>
      <c r="R32" s="48"/>
      <c r="S32" s="48"/>
      <c r="T32" s="48"/>
      <c r="U32" s="48"/>
    </row>
    <row r="33" spans="1:21" ht="13.5" customHeight="1">
      <c r="A33" s="48"/>
      <c r="B33" s="48"/>
      <c r="C33" s="48"/>
      <c r="D33" s="48"/>
      <c r="E33" s="48"/>
      <c r="F33" s="48"/>
      <c r="G33" s="48"/>
      <c r="H33" s="48"/>
      <c r="I33" s="48"/>
      <c r="J33" s="48"/>
      <c r="K33" s="48"/>
      <c r="L33" s="48"/>
      <c r="M33" s="48"/>
      <c r="N33" s="48"/>
      <c r="O33" s="48"/>
      <c r="P33" s="48"/>
      <c r="Q33" s="48"/>
      <c r="R33" s="48"/>
      <c r="S33" s="48"/>
      <c r="T33" s="48"/>
      <c r="U33" s="48"/>
    </row>
    <row r="34" spans="1:21" ht="13.5" customHeight="1">
      <c r="A34" s="48"/>
      <c r="B34" s="48"/>
      <c r="C34" s="48"/>
      <c r="D34" s="48"/>
      <c r="E34" s="48"/>
      <c r="F34" s="48"/>
      <c r="G34" s="48"/>
      <c r="H34" s="48"/>
      <c r="I34" s="48"/>
      <c r="J34" s="48"/>
      <c r="K34" s="48"/>
      <c r="L34" s="48"/>
      <c r="M34" s="48"/>
      <c r="N34" s="48"/>
      <c r="O34" s="48"/>
      <c r="P34" s="48"/>
      <c r="Q34" s="48"/>
      <c r="R34" s="48"/>
      <c r="S34" s="48"/>
      <c r="T34" s="48"/>
      <c r="U34" s="48"/>
    </row>
    <row r="35" spans="1:21" ht="13.5" customHeight="1">
      <c r="A35" s="48"/>
      <c r="B35" s="48"/>
      <c r="C35" s="48"/>
      <c r="D35" s="48"/>
      <c r="E35" s="48"/>
      <c r="F35" s="48"/>
      <c r="G35" s="48"/>
      <c r="H35" s="48"/>
      <c r="I35" s="48"/>
      <c r="J35" s="48"/>
      <c r="K35" s="48"/>
      <c r="L35" s="48"/>
      <c r="M35" s="48"/>
      <c r="N35" s="48"/>
      <c r="O35" s="48"/>
      <c r="P35" s="48"/>
      <c r="Q35" s="48"/>
      <c r="R35" s="48"/>
      <c r="S35" s="48"/>
      <c r="T35" s="48"/>
      <c r="U35" s="48"/>
    </row>
    <row r="36" spans="1:21" ht="13.5" customHeight="1">
      <c r="A36" s="48"/>
      <c r="B36" s="48"/>
      <c r="C36" s="48"/>
      <c r="D36" s="48"/>
      <c r="E36" s="48"/>
      <c r="F36" s="48"/>
      <c r="G36" s="48"/>
      <c r="H36" s="48"/>
      <c r="I36" s="48"/>
      <c r="J36" s="48"/>
      <c r="K36" s="48"/>
      <c r="L36" s="48"/>
      <c r="M36" s="48"/>
      <c r="N36" s="48"/>
      <c r="O36" s="48"/>
      <c r="P36" s="48"/>
      <c r="Q36" s="48"/>
      <c r="R36" s="48"/>
      <c r="S36" s="48"/>
      <c r="T36" s="48"/>
      <c r="U36" s="48"/>
    </row>
    <row r="37" spans="1:21" ht="13.5" customHeight="1">
      <c r="A37" s="48"/>
      <c r="B37" s="48"/>
      <c r="C37" s="48"/>
      <c r="D37" s="48"/>
      <c r="E37" s="48"/>
      <c r="F37" s="48"/>
      <c r="G37" s="48"/>
      <c r="H37" s="48"/>
      <c r="I37" s="48"/>
      <c r="J37" s="48"/>
      <c r="K37" s="48"/>
      <c r="L37" s="48"/>
      <c r="M37" s="48"/>
      <c r="N37" s="48"/>
      <c r="O37" s="48"/>
      <c r="P37" s="48"/>
      <c r="Q37" s="48"/>
      <c r="R37" s="48"/>
      <c r="S37" s="48"/>
      <c r="T37" s="48"/>
      <c r="U37" s="48"/>
    </row>
    <row r="38" spans="1:21" ht="13.5" customHeight="1">
      <c r="A38" s="48"/>
      <c r="B38" s="48"/>
      <c r="C38" s="48"/>
      <c r="D38" s="48"/>
      <c r="E38" s="48"/>
      <c r="F38" s="48"/>
      <c r="G38" s="48"/>
      <c r="H38" s="48"/>
      <c r="I38" s="48"/>
      <c r="J38" s="48"/>
      <c r="K38" s="48"/>
      <c r="L38" s="48"/>
      <c r="M38" s="48"/>
      <c r="N38" s="48"/>
      <c r="O38" s="48"/>
      <c r="P38" s="48"/>
      <c r="Q38" s="48"/>
      <c r="R38" s="48"/>
      <c r="S38" s="48"/>
      <c r="T38" s="48"/>
      <c r="U38" s="48"/>
    </row>
    <row r="39" spans="1:21" ht="13.5" customHeight="1">
      <c r="A39" s="48"/>
      <c r="B39" s="48"/>
      <c r="C39" s="48"/>
      <c r="D39" s="48"/>
      <c r="E39" s="48"/>
      <c r="F39" s="48"/>
      <c r="G39" s="48"/>
      <c r="H39" s="48"/>
      <c r="I39" s="48"/>
      <c r="J39" s="48"/>
      <c r="K39" s="48"/>
      <c r="L39" s="48"/>
      <c r="M39" s="48"/>
      <c r="N39" s="48"/>
      <c r="O39" s="48"/>
      <c r="P39" s="48"/>
      <c r="Q39" s="48"/>
      <c r="R39" s="48"/>
      <c r="S39" s="48"/>
      <c r="T39" s="48"/>
      <c r="U39" s="48"/>
    </row>
    <row r="40" spans="1:21" ht="13.5" customHeight="1">
      <c r="A40" s="48"/>
      <c r="B40" s="48"/>
      <c r="C40" s="48"/>
      <c r="D40" s="48"/>
      <c r="E40" s="48"/>
      <c r="F40" s="48"/>
      <c r="G40" s="48"/>
      <c r="H40" s="48"/>
      <c r="I40" s="48"/>
      <c r="J40" s="48"/>
      <c r="K40" s="48"/>
      <c r="L40" s="48"/>
      <c r="M40" s="48"/>
      <c r="N40" s="48"/>
      <c r="O40" s="48"/>
      <c r="P40" s="48"/>
      <c r="Q40" s="48"/>
      <c r="R40" s="48"/>
      <c r="S40" s="48"/>
      <c r="T40" s="48"/>
      <c r="U40" s="48"/>
    </row>
    <row r="41" spans="1:21" ht="13.5" customHeight="1">
      <c r="A41" s="48"/>
      <c r="B41" s="48"/>
      <c r="C41" s="48"/>
      <c r="D41" s="48"/>
      <c r="E41" s="48"/>
      <c r="F41" s="48"/>
      <c r="G41" s="48"/>
      <c r="H41" s="48"/>
      <c r="I41" s="48"/>
      <c r="J41" s="48"/>
      <c r="K41" s="48"/>
      <c r="L41" s="48"/>
      <c r="M41" s="48"/>
      <c r="N41" s="48"/>
      <c r="O41" s="48"/>
      <c r="P41" s="48"/>
      <c r="Q41" s="48"/>
      <c r="R41" s="48"/>
      <c r="S41" s="48"/>
      <c r="T41" s="48"/>
      <c r="U41" s="48"/>
    </row>
    <row r="42" spans="1:21" ht="13.5" customHeight="1">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c r="A43" s="48"/>
      <c r="B43" s="48"/>
      <c r="C43" s="48"/>
      <c r="D43" s="48"/>
      <c r="E43" s="48"/>
      <c r="F43" s="48"/>
      <c r="G43" s="48"/>
      <c r="H43" s="48"/>
      <c r="I43" s="48"/>
      <c r="J43" s="48"/>
      <c r="K43" s="48"/>
      <c r="L43" s="48"/>
      <c r="M43" s="48"/>
      <c r="N43" s="48"/>
      <c r="O43" s="50" t="s">
        <v>9</v>
      </c>
      <c r="P43" s="48"/>
      <c r="Q43" s="48"/>
      <c r="R43" s="48"/>
      <c r="S43" s="48"/>
      <c r="T43" s="48"/>
      <c r="U43" s="48"/>
    </row>
    <row r="44" spans="1:21" ht="30.75" customHeight="1" thickBot="1">
      <c r="A44" s="48"/>
      <c r="B44" s="51" t="s">
        <v>10</v>
      </c>
      <c r="C44" s="52"/>
      <c r="D44" s="52"/>
      <c r="E44" s="53"/>
      <c r="F44" s="53"/>
      <c r="G44" s="53"/>
      <c r="H44" s="53"/>
      <c r="I44" s="53"/>
      <c r="J44" s="54" t="s">
        <v>2</v>
      </c>
      <c r="K44" s="55" t="s">
        <v>579</v>
      </c>
      <c r="L44" s="56" t="s">
        <v>580</v>
      </c>
      <c r="M44" s="56" t="s">
        <v>581</v>
      </c>
      <c r="N44" s="56" t="s">
        <v>582</v>
      </c>
      <c r="O44" s="57" t="s">
        <v>583</v>
      </c>
      <c r="P44" s="48"/>
      <c r="Q44" s="48"/>
      <c r="R44" s="48"/>
      <c r="S44" s="48"/>
      <c r="T44" s="48"/>
      <c r="U44" s="48"/>
    </row>
    <row r="45" spans="1:21" ht="30.75" customHeight="1">
      <c r="A45" s="48"/>
      <c r="B45" s="1254" t="s">
        <v>11</v>
      </c>
      <c r="C45" s="1255"/>
      <c r="D45" s="58"/>
      <c r="E45" s="1260" t="s">
        <v>12</v>
      </c>
      <c r="F45" s="1260"/>
      <c r="G45" s="1260"/>
      <c r="H45" s="1260"/>
      <c r="I45" s="1260"/>
      <c r="J45" s="1261"/>
      <c r="K45" s="59">
        <v>659</v>
      </c>
      <c r="L45" s="60">
        <v>579</v>
      </c>
      <c r="M45" s="60">
        <v>605</v>
      </c>
      <c r="N45" s="60">
        <v>608</v>
      </c>
      <c r="O45" s="61">
        <v>635</v>
      </c>
      <c r="P45" s="48"/>
      <c r="Q45" s="48"/>
      <c r="R45" s="48"/>
      <c r="S45" s="48"/>
      <c r="T45" s="48"/>
      <c r="U45" s="48"/>
    </row>
    <row r="46" spans="1:21" ht="30.75" customHeight="1">
      <c r="A46" s="48"/>
      <c r="B46" s="1256"/>
      <c r="C46" s="1257"/>
      <c r="D46" s="62"/>
      <c r="E46" s="1262" t="s">
        <v>13</v>
      </c>
      <c r="F46" s="1262"/>
      <c r="G46" s="1262"/>
      <c r="H46" s="1262"/>
      <c r="I46" s="1262"/>
      <c r="J46" s="1263"/>
      <c r="K46" s="63" t="s">
        <v>537</v>
      </c>
      <c r="L46" s="64" t="s">
        <v>537</v>
      </c>
      <c r="M46" s="64" t="s">
        <v>537</v>
      </c>
      <c r="N46" s="64" t="s">
        <v>537</v>
      </c>
      <c r="O46" s="65" t="s">
        <v>537</v>
      </c>
      <c r="P46" s="48"/>
      <c r="Q46" s="48"/>
      <c r="R46" s="48"/>
      <c r="S46" s="48"/>
      <c r="T46" s="48"/>
      <c r="U46" s="48"/>
    </row>
    <row r="47" spans="1:21" ht="30.75" customHeight="1">
      <c r="A47" s="48"/>
      <c r="B47" s="1256"/>
      <c r="C47" s="1257"/>
      <c r="D47" s="62"/>
      <c r="E47" s="1262" t="s">
        <v>14</v>
      </c>
      <c r="F47" s="1262"/>
      <c r="G47" s="1262"/>
      <c r="H47" s="1262"/>
      <c r="I47" s="1262"/>
      <c r="J47" s="1263"/>
      <c r="K47" s="63" t="s">
        <v>537</v>
      </c>
      <c r="L47" s="64" t="s">
        <v>537</v>
      </c>
      <c r="M47" s="64" t="s">
        <v>537</v>
      </c>
      <c r="N47" s="64" t="s">
        <v>537</v>
      </c>
      <c r="O47" s="65" t="s">
        <v>537</v>
      </c>
      <c r="P47" s="48"/>
      <c r="Q47" s="48"/>
      <c r="R47" s="48"/>
      <c r="S47" s="48"/>
      <c r="T47" s="48"/>
      <c r="U47" s="48"/>
    </row>
    <row r="48" spans="1:21" ht="30.75" customHeight="1">
      <c r="A48" s="48"/>
      <c r="B48" s="1256"/>
      <c r="C48" s="1257"/>
      <c r="D48" s="62"/>
      <c r="E48" s="1262" t="s">
        <v>15</v>
      </c>
      <c r="F48" s="1262"/>
      <c r="G48" s="1262"/>
      <c r="H48" s="1262"/>
      <c r="I48" s="1262"/>
      <c r="J48" s="1263"/>
      <c r="K48" s="63">
        <v>158</v>
      </c>
      <c r="L48" s="64">
        <v>156</v>
      </c>
      <c r="M48" s="64">
        <v>160</v>
      </c>
      <c r="N48" s="64">
        <v>155</v>
      </c>
      <c r="O48" s="65">
        <v>152</v>
      </c>
      <c r="P48" s="48"/>
      <c r="Q48" s="48"/>
      <c r="R48" s="48"/>
      <c r="S48" s="48"/>
      <c r="T48" s="48"/>
      <c r="U48" s="48"/>
    </row>
    <row r="49" spans="1:21" ht="30.75" customHeight="1">
      <c r="A49" s="48"/>
      <c r="B49" s="1256"/>
      <c r="C49" s="1257"/>
      <c r="D49" s="62"/>
      <c r="E49" s="1262" t="s">
        <v>16</v>
      </c>
      <c r="F49" s="1262"/>
      <c r="G49" s="1262"/>
      <c r="H49" s="1262"/>
      <c r="I49" s="1262"/>
      <c r="J49" s="1263"/>
      <c r="K49" s="63">
        <v>4</v>
      </c>
      <c r="L49" s="64">
        <v>6</v>
      </c>
      <c r="M49" s="64">
        <v>6</v>
      </c>
      <c r="N49" s="64">
        <v>5</v>
      </c>
      <c r="O49" s="65">
        <v>16</v>
      </c>
      <c r="P49" s="48"/>
      <c r="Q49" s="48"/>
      <c r="R49" s="48"/>
      <c r="S49" s="48"/>
      <c r="T49" s="48"/>
      <c r="U49" s="48"/>
    </row>
    <row r="50" spans="1:21" ht="30.75" customHeight="1">
      <c r="A50" s="48"/>
      <c r="B50" s="1256"/>
      <c r="C50" s="1257"/>
      <c r="D50" s="62"/>
      <c r="E50" s="1262" t="s">
        <v>17</v>
      </c>
      <c r="F50" s="1262"/>
      <c r="G50" s="1262"/>
      <c r="H50" s="1262"/>
      <c r="I50" s="1262"/>
      <c r="J50" s="1263"/>
      <c r="K50" s="63">
        <v>43</v>
      </c>
      <c r="L50" s="64">
        <v>32</v>
      </c>
      <c r="M50" s="64">
        <v>2</v>
      </c>
      <c r="N50" s="64">
        <v>0</v>
      </c>
      <c r="O50" s="65">
        <v>0</v>
      </c>
      <c r="P50" s="48"/>
      <c r="Q50" s="48"/>
      <c r="R50" s="48"/>
      <c r="S50" s="48"/>
      <c r="T50" s="48"/>
      <c r="U50" s="48"/>
    </row>
    <row r="51" spans="1:21" ht="30.75" customHeight="1">
      <c r="A51" s="48"/>
      <c r="B51" s="1258"/>
      <c r="C51" s="1259"/>
      <c r="D51" s="66"/>
      <c r="E51" s="1262" t="s">
        <v>18</v>
      </c>
      <c r="F51" s="1262"/>
      <c r="G51" s="1262"/>
      <c r="H51" s="1262"/>
      <c r="I51" s="1262"/>
      <c r="J51" s="1263"/>
      <c r="K51" s="63" t="s">
        <v>537</v>
      </c>
      <c r="L51" s="64" t="s">
        <v>537</v>
      </c>
      <c r="M51" s="64" t="s">
        <v>537</v>
      </c>
      <c r="N51" s="64" t="s">
        <v>537</v>
      </c>
      <c r="O51" s="65" t="s">
        <v>537</v>
      </c>
      <c r="P51" s="48"/>
      <c r="Q51" s="48"/>
      <c r="R51" s="48"/>
      <c r="S51" s="48"/>
      <c r="T51" s="48"/>
      <c r="U51" s="48"/>
    </row>
    <row r="52" spans="1:21" ht="30.75" customHeight="1">
      <c r="A52" s="48"/>
      <c r="B52" s="1264" t="s">
        <v>19</v>
      </c>
      <c r="C52" s="1265"/>
      <c r="D52" s="66"/>
      <c r="E52" s="1262" t="s">
        <v>20</v>
      </c>
      <c r="F52" s="1262"/>
      <c r="G52" s="1262"/>
      <c r="H52" s="1262"/>
      <c r="I52" s="1262"/>
      <c r="J52" s="1263"/>
      <c r="K52" s="63">
        <v>587</v>
      </c>
      <c r="L52" s="64">
        <v>531</v>
      </c>
      <c r="M52" s="64">
        <v>537</v>
      </c>
      <c r="N52" s="64">
        <v>531</v>
      </c>
      <c r="O52" s="65">
        <v>532</v>
      </c>
      <c r="P52" s="48"/>
      <c r="Q52" s="48"/>
      <c r="R52" s="48"/>
      <c r="S52" s="48"/>
      <c r="T52" s="48"/>
      <c r="U52" s="48"/>
    </row>
    <row r="53" spans="1:21" ht="30.75" customHeight="1" thickBot="1">
      <c r="A53" s="48"/>
      <c r="B53" s="1266" t="s">
        <v>21</v>
      </c>
      <c r="C53" s="1267"/>
      <c r="D53" s="67"/>
      <c r="E53" s="1268" t="s">
        <v>22</v>
      </c>
      <c r="F53" s="1268"/>
      <c r="G53" s="1268"/>
      <c r="H53" s="1268"/>
      <c r="I53" s="1268"/>
      <c r="J53" s="1269"/>
      <c r="K53" s="68">
        <v>277</v>
      </c>
      <c r="L53" s="69">
        <v>242</v>
      </c>
      <c r="M53" s="69">
        <v>236</v>
      </c>
      <c r="N53" s="69">
        <v>237</v>
      </c>
      <c r="O53" s="70">
        <v>271</v>
      </c>
      <c r="P53" s="48"/>
      <c r="Q53" s="48"/>
      <c r="R53" s="48"/>
      <c r="S53" s="48"/>
      <c r="T53" s="48"/>
      <c r="U53" s="48"/>
    </row>
    <row r="54" spans="1:21" ht="24" customHeight="1">
      <c r="A54" s="48"/>
      <c r="B54" s="71" t="s">
        <v>23</v>
      </c>
      <c r="C54" s="48"/>
      <c r="D54" s="48"/>
      <c r="E54" s="48"/>
      <c r="F54" s="48"/>
      <c r="G54" s="48"/>
      <c r="H54" s="48"/>
      <c r="I54" s="48"/>
      <c r="J54" s="48"/>
      <c r="K54" s="48"/>
      <c r="L54" s="48"/>
      <c r="M54" s="48"/>
      <c r="N54" s="48"/>
      <c r="O54" s="48"/>
      <c r="P54" s="48"/>
      <c r="Q54" s="48"/>
      <c r="R54" s="48"/>
      <c r="S54" s="48"/>
      <c r="T54" s="48"/>
      <c r="U54" s="48"/>
    </row>
    <row r="55" spans="1:21" ht="24" customHeight="1" thickBot="1">
      <c r="A55" s="48"/>
      <c r="B55" s="72" t="s">
        <v>24</v>
      </c>
      <c r="C55" s="73"/>
      <c r="D55" s="73"/>
      <c r="E55" s="73"/>
      <c r="F55" s="73"/>
      <c r="G55" s="73"/>
      <c r="H55" s="73"/>
      <c r="I55" s="73"/>
      <c r="J55" s="73"/>
      <c r="K55" s="74"/>
      <c r="L55" s="74"/>
      <c r="M55" s="74"/>
      <c r="N55" s="74"/>
      <c r="O55" s="75" t="s">
        <v>598</v>
      </c>
      <c r="P55" s="48"/>
      <c r="Q55" s="48"/>
      <c r="R55" s="48"/>
      <c r="S55" s="48"/>
      <c r="T55" s="48"/>
      <c r="U55" s="48"/>
    </row>
    <row r="56" spans="1:21" ht="31.5" customHeight="1" thickBot="1">
      <c r="A56" s="48"/>
      <c r="B56" s="76"/>
      <c r="C56" s="77"/>
      <c r="D56" s="77"/>
      <c r="E56" s="78"/>
      <c r="F56" s="78"/>
      <c r="G56" s="78"/>
      <c r="H56" s="78"/>
      <c r="I56" s="78"/>
      <c r="J56" s="79" t="s">
        <v>2</v>
      </c>
      <c r="K56" s="80" t="s">
        <v>599</v>
      </c>
      <c r="L56" s="81" t="s">
        <v>600</v>
      </c>
      <c r="M56" s="81" t="s">
        <v>601</v>
      </c>
      <c r="N56" s="81" t="s">
        <v>602</v>
      </c>
      <c r="O56" s="82" t="s">
        <v>603</v>
      </c>
      <c r="P56" s="48"/>
      <c r="Q56" s="48"/>
      <c r="R56" s="48"/>
      <c r="S56" s="48"/>
      <c r="T56" s="48"/>
      <c r="U56" s="48"/>
    </row>
    <row r="57" spans="1:21" ht="31.5" customHeight="1">
      <c r="B57" s="1270" t="s">
        <v>25</v>
      </c>
      <c r="C57" s="1271"/>
      <c r="D57" s="1274" t="s">
        <v>26</v>
      </c>
      <c r="E57" s="1275"/>
      <c r="F57" s="1275"/>
      <c r="G57" s="1275"/>
      <c r="H57" s="1275"/>
      <c r="I57" s="1275"/>
      <c r="J57" s="1276"/>
      <c r="K57" s="83" t="s">
        <v>616</v>
      </c>
      <c r="L57" s="84" t="s">
        <v>616</v>
      </c>
      <c r="M57" s="84" t="s">
        <v>616</v>
      </c>
      <c r="N57" s="84" t="s">
        <v>616</v>
      </c>
      <c r="O57" s="84" t="s">
        <v>616</v>
      </c>
    </row>
    <row r="58" spans="1:21" ht="31.5" customHeight="1" thickBot="1">
      <c r="B58" s="1272"/>
      <c r="C58" s="1273"/>
      <c r="D58" s="1277" t="s">
        <v>27</v>
      </c>
      <c r="E58" s="1278"/>
      <c r="F58" s="1278"/>
      <c r="G58" s="1278"/>
      <c r="H58" s="1278"/>
      <c r="I58" s="1278"/>
      <c r="J58" s="1279"/>
      <c r="K58" s="85" t="s">
        <v>616</v>
      </c>
      <c r="L58" s="86" t="s">
        <v>616</v>
      </c>
      <c r="M58" s="86" t="s">
        <v>616</v>
      </c>
      <c r="N58" s="86" t="s">
        <v>616</v>
      </c>
      <c r="O58" s="86" t="s">
        <v>616</v>
      </c>
    </row>
    <row r="59" spans="1:21" ht="24" customHeight="1">
      <c r="B59" s="87"/>
      <c r="C59" s="87"/>
      <c r="D59" s="88" t="s">
        <v>28</v>
      </c>
      <c r="E59" s="89"/>
      <c r="F59" s="89"/>
      <c r="G59" s="89"/>
      <c r="H59" s="89"/>
      <c r="I59" s="89"/>
      <c r="J59" s="89"/>
      <c r="K59" s="89"/>
      <c r="L59" s="89"/>
      <c r="M59" s="89"/>
      <c r="N59" s="89"/>
      <c r="O59" s="89"/>
    </row>
    <row r="60" spans="1:21" ht="24" customHeight="1">
      <c r="B60" s="90"/>
      <c r="C60" s="90"/>
      <c r="D60" s="88" t="s">
        <v>29</v>
      </c>
      <c r="E60" s="89"/>
      <c r="F60" s="89"/>
      <c r="G60" s="89"/>
      <c r="H60" s="89"/>
      <c r="I60" s="89"/>
      <c r="J60" s="89"/>
      <c r="K60" s="89"/>
      <c r="L60" s="89"/>
      <c r="M60" s="89"/>
      <c r="N60" s="89"/>
      <c r="O60" s="89"/>
    </row>
    <row r="61" spans="1:21" ht="24" customHeight="1">
      <c r="A61" s="48"/>
      <c r="B61" s="71"/>
      <c r="C61" s="48"/>
      <c r="D61" s="48"/>
      <c r="E61" s="48"/>
      <c r="F61" s="48"/>
      <c r="G61" s="48"/>
      <c r="H61" s="48"/>
      <c r="I61" s="48"/>
      <c r="J61" s="48"/>
      <c r="K61" s="48"/>
      <c r="L61" s="48"/>
      <c r="M61" s="48"/>
      <c r="N61" s="48"/>
      <c r="O61" s="48"/>
      <c r="P61" s="48"/>
      <c r="Q61" s="48"/>
      <c r="R61" s="48"/>
      <c r="S61" s="48"/>
      <c r="T61" s="48"/>
      <c r="U61" s="48"/>
    </row>
    <row r="62" spans="1:21" ht="24" customHeight="1">
      <c r="A62" s="48"/>
      <c r="B62" s="71"/>
      <c r="C62" s="48"/>
      <c r="D62" s="48"/>
      <c r="E62" s="48"/>
      <c r="F62" s="48"/>
      <c r="G62" s="48"/>
      <c r="H62" s="48"/>
      <c r="I62" s="48"/>
      <c r="J62" s="48"/>
      <c r="K62" s="48"/>
      <c r="L62" s="48"/>
      <c r="M62" s="48"/>
      <c r="N62" s="48"/>
      <c r="O62" s="48"/>
      <c r="P62" s="48"/>
      <c r="Q62" s="48"/>
      <c r="R62" s="48"/>
      <c r="S62" s="48"/>
      <c r="T62" s="48"/>
      <c r="U62" s="48"/>
    </row>
  </sheetData>
  <sheetProtection algorithmName="SHA-512" hashValue="UYGjbGGuW3T8tCju6uCdVq5NoooTqE0yJTAI8WnSrz9aVpadWipjEzGbuzq2WN+ElUW0uz3j2OBqkTzstS1bbQ==" saltValue="lpKTsf/pgJ3iwydL1NFvDg==" spinCount="100000" sheet="1" objects="1" scenarios="1"/>
  <mergeCells count="15">
    <mergeCell ref="B52:C52"/>
    <mergeCell ref="E52:J52"/>
    <mergeCell ref="B53:C53"/>
    <mergeCell ref="E53:J53"/>
    <mergeCell ref="B57:C58"/>
    <mergeCell ref="D57:J57"/>
    <mergeCell ref="D58:J58"/>
    <mergeCell ref="B45:C51"/>
    <mergeCell ref="E45:J45"/>
    <mergeCell ref="E46:J46"/>
    <mergeCell ref="E47:J47"/>
    <mergeCell ref="E48:J48"/>
    <mergeCell ref="E49:J49"/>
    <mergeCell ref="E50:J50"/>
    <mergeCell ref="E51:J51"/>
  </mergeCells>
  <phoneticPr fontId="2"/>
  <printOptions horizontalCentered="1"/>
  <pageMargins left="0" right="0" top="0.19685039370078741" bottom="0.23622047244094491" header="0" footer="0"/>
  <pageSetup paperSize="9" scale="55" orientation="landscape" horizontalDpi="300" verticalDpi="300" r:id="rId1"/>
  <headerFooter alignWithMargins="0">
    <oddFooter>&amp;C&amp;P/&amp;N</oddFooter>
  </headerFooter>
  <rowBreaks count="1" manualBreakCount="1">
    <brk id="62" max="15" man="1"/>
  </rowBreaks>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86"/>
  <sheetViews>
    <sheetView showGridLines="0" zoomScale="85" zoomScaleNormal="85" zoomScaleSheetLayoutView="100" workbookViewId="0"/>
  </sheetViews>
  <sheetFormatPr defaultColWidth="0" defaultRowHeight="13.5" customHeight="1" zeroHeight="1"/>
  <cols>
    <col min="1" max="1" width="6.625" style="91" customWidth="1"/>
    <col min="2" max="3" width="12.625" style="91" customWidth="1"/>
    <col min="4" max="4" width="11.625" style="91" customWidth="1"/>
    <col min="5" max="8" width="10.375" style="91" customWidth="1"/>
    <col min="9" max="13" width="16.375" style="91" customWidth="1"/>
    <col min="14" max="19" width="12.625" style="91" customWidth="1"/>
    <col min="20" max="16384" width="0" style="91" hidden="1"/>
  </cols>
  <sheetData>
    <row r="1" ht="15" customHeight="1"/>
    <row r="2" ht="15" customHeight="1"/>
    <row r="3" ht="15" customHeight="1"/>
    <row r="4" ht="15" customHeight="1"/>
    <row r="5" ht="15" customHeight="1"/>
    <row r="6" ht="15" customHeight="1"/>
    <row r="7" ht="15" customHeight="1"/>
    <row r="8" ht="15" customHeight="1"/>
    <row r="9" ht="15" customHeight="1"/>
    <row r="10" ht="15" customHeight="1"/>
    <row r="11" ht="15" customHeight="1"/>
    <row r="12" ht="15" customHeight="1"/>
    <row r="13" ht="15" customHeight="1"/>
    <row r="14" ht="15" customHeight="1"/>
    <row r="15" ht="15" customHeight="1"/>
    <row r="16" ht="15" customHeight="1"/>
    <row r="17" ht="15" customHeight="1"/>
    <row r="18" ht="15" customHeight="1"/>
    <row r="19" ht="15" customHeight="1"/>
    <row r="20" ht="15" customHeight="1"/>
    <row r="21" ht="15" customHeight="1"/>
    <row r="22" ht="15" customHeight="1"/>
    <row r="23" ht="15" customHeight="1"/>
    <row r="24" ht="15" customHeight="1"/>
    <row r="25" ht="15" customHeight="1"/>
    <row r="26" ht="15" customHeight="1"/>
    <row r="27" ht="15" customHeight="1"/>
    <row r="28" ht="15" customHeight="1"/>
    <row r="29" ht="15" customHeight="1"/>
    <row r="30" ht="15" customHeight="1"/>
    <row r="31" ht="15" customHeight="1"/>
    <row r="32" ht="15" customHeight="1"/>
    <row r="33" spans="2:13" ht="15" customHeight="1"/>
    <row r="34" spans="2:13" ht="15" customHeight="1"/>
    <row r="35" spans="2:13" ht="15" customHeight="1"/>
    <row r="36" spans="2:13" ht="15" customHeight="1"/>
    <row r="37" spans="2:13" ht="15" customHeight="1"/>
    <row r="38" spans="2:13" ht="15" customHeight="1"/>
    <row r="39" spans="2:13" ht="27.75" customHeight="1" thickBot="1">
      <c r="M39" s="92" t="s">
        <v>9</v>
      </c>
    </row>
    <row r="40" spans="2:13" ht="27.75" customHeight="1" thickBot="1">
      <c r="B40" s="93" t="s">
        <v>10</v>
      </c>
      <c r="C40" s="94"/>
      <c r="D40" s="94"/>
      <c r="E40" s="95"/>
      <c r="F40" s="95"/>
      <c r="G40" s="95"/>
      <c r="H40" s="96" t="s">
        <v>2</v>
      </c>
      <c r="I40" s="97" t="s">
        <v>579</v>
      </c>
      <c r="J40" s="98" t="s">
        <v>580</v>
      </c>
      <c r="K40" s="98" t="s">
        <v>581</v>
      </c>
      <c r="L40" s="98" t="s">
        <v>582</v>
      </c>
      <c r="M40" s="99" t="s">
        <v>583</v>
      </c>
    </row>
    <row r="41" spans="2:13" ht="27.75" customHeight="1">
      <c r="B41" s="1280" t="s">
        <v>30</v>
      </c>
      <c r="C41" s="1281"/>
      <c r="D41" s="100"/>
      <c r="E41" s="1286" t="s">
        <v>31</v>
      </c>
      <c r="F41" s="1286"/>
      <c r="G41" s="1286"/>
      <c r="H41" s="1287"/>
      <c r="I41" s="101">
        <v>6266</v>
      </c>
      <c r="J41" s="102">
        <v>6775</v>
      </c>
      <c r="K41" s="102">
        <v>6737</v>
      </c>
      <c r="L41" s="102">
        <v>6590</v>
      </c>
      <c r="M41" s="103">
        <v>6358</v>
      </c>
    </row>
    <row r="42" spans="2:13" ht="27.75" customHeight="1">
      <c r="B42" s="1282"/>
      <c r="C42" s="1283"/>
      <c r="D42" s="104"/>
      <c r="E42" s="1288" t="s">
        <v>32</v>
      </c>
      <c r="F42" s="1288"/>
      <c r="G42" s="1288"/>
      <c r="H42" s="1289"/>
      <c r="I42" s="105">
        <v>34</v>
      </c>
      <c r="J42" s="106">
        <v>2</v>
      </c>
      <c r="K42" s="106" t="s">
        <v>537</v>
      </c>
      <c r="L42" s="106" t="s">
        <v>537</v>
      </c>
      <c r="M42" s="107" t="s">
        <v>537</v>
      </c>
    </row>
    <row r="43" spans="2:13" ht="27.75" customHeight="1">
      <c r="B43" s="1282"/>
      <c r="C43" s="1283"/>
      <c r="D43" s="104"/>
      <c r="E43" s="1288" t="s">
        <v>33</v>
      </c>
      <c r="F43" s="1288"/>
      <c r="G43" s="1288"/>
      <c r="H43" s="1289"/>
      <c r="I43" s="105">
        <v>1665</v>
      </c>
      <c r="J43" s="106">
        <v>1566</v>
      </c>
      <c r="K43" s="106">
        <v>1465</v>
      </c>
      <c r="L43" s="106">
        <v>1335</v>
      </c>
      <c r="M43" s="107">
        <v>1280</v>
      </c>
    </row>
    <row r="44" spans="2:13" ht="27.75" customHeight="1">
      <c r="B44" s="1282"/>
      <c r="C44" s="1283"/>
      <c r="D44" s="104"/>
      <c r="E44" s="1288" t="s">
        <v>34</v>
      </c>
      <c r="F44" s="1288"/>
      <c r="G44" s="1288"/>
      <c r="H44" s="1289"/>
      <c r="I44" s="105">
        <v>77</v>
      </c>
      <c r="J44" s="106">
        <v>108</v>
      </c>
      <c r="K44" s="106">
        <v>108</v>
      </c>
      <c r="L44" s="106">
        <v>102</v>
      </c>
      <c r="M44" s="107">
        <v>97</v>
      </c>
    </row>
    <row r="45" spans="2:13" ht="27.75" customHeight="1">
      <c r="B45" s="1282"/>
      <c r="C45" s="1283"/>
      <c r="D45" s="104"/>
      <c r="E45" s="1288" t="s">
        <v>35</v>
      </c>
      <c r="F45" s="1288"/>
      <c r="G45" s="1288"/>
      <c r="H45" s="1289"/>
      <c r="I45" s="105">
        <v>943</v>
      </c>
      <c r="J45" s="106">
        <v>909</v>
      </c>
      <c r="K45" s="106">
        <v>900</v>
      </c>
      <c r="L45" s="106">
        <v>858</v>
      </c>
      <c r="M45" s="107">
        <v>826</v>
      </c>
    </row>
    <row r="46" spans="2:13" ht="27.75" customHeight="1">
      <c r="B46" s="1282"/>
      <c r="C46" s="1283"/>
      <c r="D46" s="108"/>
      <c r="E46" s="1288" t="s">
        <v>36</v>
      </c>
      <c r="F46" s="1288"/>
      <c r="G46" s="1288"/>
      <c r="H46" s="1289"/>
      <c r="I46" s="105" t="s">
        <v>537</v>
      </c>
      <c r="J46" s="106" t="s">
        <v>537</v>
      </c>
      <c r="K46" s="106" t="s">
        <v>537</v>
      </c>
      <c r="L46" s="106" t="s">
        <v>537</v>
      </c>
      <c r="M46" s="107" t="s">
        <v>537</v>
      </c>
    </row>
    <row r="47" spans="2:13" ht="27.75" customHeight="1">
      <c r="B47" s="1282"/>
      <c r="C47" s="1283"/>
      <c r="D47" s="109"/>
      <c r="E47" s="1290" t="s">
        <v>37</v>
      </c>
      <c r="F47" s="1291"/>
      <c r="G47" s="1291"/>
      <c r="H47" s="1292"/>
      <c r="I47" s="105" t="s">
        <v>537</v>
      </c>
      <c r="J47" s="106" t="s">
        <v>537</v>
      </c>
      <c r="K47" s="106" t="s">
        <v>537</v>
      </c>
      <c r="L47" s="106" t="s">
        <v>537</v>
      </c>
      <c r="M47" s="107" t="s">
        <v>537</v>
      </c>
    </row>
    <row r="48" spans="2:13" ht="27.75" customHeight="1">
      <c r="B48" s="1282"/>
      <c r="C48" s="1283"/>
      <c r="D48" s="104"/>
      <c r="E48" s="1288" t="s">
        <v>38</v>
      </c>
      <c r="F48" s="1288"/>
      <c r="G48" s="1288"/>
      <c r="H48" s="1289"/>
      <c r="I48" s="105" t="s">
        <v>537</v>
      </c>
      <c r="J48" s="106" t="s">
        <v>537</v>
      </c>
      <c r="K48" s="106" t="s">
        <v>537</v>
      </c>
      <c r="L48" s="106" t="s">
        <v>537</v>
      </c>
      <c r="M48" s="107" t="s">
        <v>537</v>
      </c>
    </row>
    <row r="49" spans="2:13" ht="27.75" customHeight="1">
      <c r="B49" s="1284"/>
      <c r="C49" s="1285"/>
      <c r="D49" s="104"/>
      <c r="E49" s="1288" t="s">
        <v>39</v>
      </c>
      <c r="F49" s="1288"/>
      <c r="G49" s="1288"/>
      <c r="H49" s="1289"/>
      <c r="I49" s="105" t="s">
        <v>537</v>
      </c>
      <c r="J49" s="106" t="s">
        <v>537</v>
      </c>
      <c r="K49" s="106" t="s">
        <v>537</v>
      </c>
      <c r="L49" s="106" t="s">
        <v>537</v>
      </c>
      <c r="M49" s="107" t="s">
        <v>537</v>
      </c>
    </row>
    <row r="50" spans="2:13" ht="27.75" customHeight="1">
      <c r="B50" s="1293" t="s">
        <v>40</v>
      </c>
      <c r="C50" s="1294"/>
      <c r="D50" s="110"/>
      <c r="E50" s="1288" t="s">
        <v>41</v>
      </c>
      <c r="F50" s="1288"/>
      <c r="G50" s="1288"/>
      <c r="H50" s="1289"/>
      <c r="I50" s="105">
        <v>3461</v>
      </c>
      <c r="J50" s="106">
        <v>3455</v>
      </c>
      <c r="K50" s="106">
        <v>3513</v>
      </c>
      <c r="L50" s="106">
        <v>3219</v>
      </c>
      <c r="M50" s="107">
        <v>3154</v>
      </c>
    </row>
    <row r="51" spans="2:13" ht="27.75" customHeight="1">
      <c r="B51" s="1282"/>
      <c r="C51" s="1283"/>
      <c r="D51" s="104"/>
      <c r="E51" s="1288" t="s">
        <v>42</v>
      </c>
      <c r="F51" s="1288"/>
      <c r="G51" s="1288"/>
      <c r="H51" s="1289"/>
      <c r="I51" s="105">
        <v>38</v>
      </c>
      <c r="J51" s="106">
        <v>37</v>
      </c>
      <c r="K51" s="106">
        <v>32</v>
      </c>
      <c r="L51" s="106">
        <v>22</v>
      </c>
      <c r="M51" s="107">
        <v>17</v>
      </c>
    </row>
    <row r="52" spans="2:13" ht="27.75" customHeight="1">
      <c r="B52" s="1284"/>
      <c r="C52" s="1285"/>
      <c r="D52" s="104"/>
      <c r="E52" s="1288" t="s">
        <v>43</v>
      </c>
      <c r="F52" s="1288"/>
      <c r="G52" s="1288"/>
      <c r="H52" s="1289"/>
      <c r="I52" s="105">
        <v>5287</v>
      </c>
      <c r="J52" s="106">
        <v>5680</v>
      </c>
      <c r="K52" s="106">
        <v>5603</v>
      </c>
      <c r="L52" s="106">
        <v>5444</v>
      </c>
      <c r="M52" s="107">
        <v>5232</v>
      </c>
    </row>
    <row r="53" spans="2:13" ht="27.75" customHeight="1" thickBot="1">
      <c r="B53" s="1295" t="s">
        <v>44</v>
      </c>
      <c r="C53" s="1296"/>
      <c r="D53" s="111"/>
      <c r="E53" s="1297" t="s">
        <v>45</v>
      </c>
      <c r="F53" s="1297"/>
      <c r="G53" s="1297"/>
      <c r="H53" s="1298"/>
      <c r="I53" s="112">
        <v>199</v>
      </c>
      <c r="J53" s="113">
        <v>188</v>
      </c>
      <c r="K53" s="113">
        <v>62</v>
      </c>
      <c r="L53" s="113">
        <v>200</v>
      </c>
      <c r="M53" s="114">
        <v>158</v>
      </c>
    </row>
    <row r="54" spans="2:13" ht="27.75" customHeight="1">
      <c r="B54" s="115" t="s">
        <v>46</v>
      </c>
      <c r="C54" s="116"/>
      <c r="D54" s="116"/>
      <c r="E54" s="117"/>
      <c r="F54" s="117"/>
      <c r="G54" s="117"/>
      <c r="H54" s="117"/>
      <c r="I54" s="118"/>
      <c r="J54" s="118"/>
      <c r="K54" s="118"/>
      <c r="L54" s="118"/>
      <c r="M54" s="118"/>
    </row>
    <row r="55" spans="2:13" ht="12.75" customHeight="1"/>
    <row r="56" spans="2:13" ht="12.75" hidden="1" customHeight="1"/>
    <row r="57" spans="2:13" ht="12.75" hidden="1" customHeight="1"/>
    <row r="58" spans="2:13" ht="12.75" hidden="1" customHeight="1"/>
    <row r="66" ht="13.5" hidden="1" customHeight="1"/>
    <row r="67" ht="13.5" hidden="1" customHeight="1"/>
    <row r="68" ht="13.5" hidden="1" customHeight="1"/>
    <row r="69" ht="13.5" hidden="1" customHeight="1"/>
    <row r="70" ht="13.5" hidden="1" customHeight="1"/>
    <row r="71" ht="13.5" hidden="1" customHeight="1"/>
    <row r="72" ht="13.5" hidden="1" customHeight="1"/>
    <row r="73" ht="13.5" hidden="1" customHeight="1"/>
    <row r="74" ht="13.5" hidden="1" customHeight="1"/>
    <row r="75" ht="13.5" hidden="1" customHeight="1"/>
    <row r="76" ht="13.5" hidden="1" customHeight="1"/>
    <row r="77" ht="13.5" hidden="1" customHeight="1"/>
    <row r="78" ht="13.5" hidden="1" customHeight="1"/>
    <row r="79" ht="13.5" hidden="1" customHeight="1"/>
    <row r="80" ht="13.5" hidden="1" customHeight="1"/>
    <row r="81" ht="13.5" hidden="1" customHeight="1"/>
    <row r="82" ht="13.5" hidden="1" customHeight="1"/>
    <row r="83" ht="13.5" hidden="1" customHeight="1"/>
    <row r="84" ht="13.5" hidden="1" customHeight="1"/>
    <row r="85" ht="13.5" hidden="1" customHeight="1"/>
    <row r="86" ht="13.5" hidden="1" customHeight="1"/>
  </sheetData>
  <sheetProtection algorithmName="SHA-512" hashValue="9C6G06h6oRcLyWmXsZaZji0ISBh44EUhQ3L9Wo5TVuvyZOUnGHqGdnFXjIBmuhtBIYM+AWcu9TZMQCWLmhS9oA==" saltValue="PSuPm87WivhvwGhBN6M7zw==" spinCount="100000" sheet="1" objects="1" scenarios="1"/>
  <mergeCells count="16">
    <mergeCell ref="B50:C52"/>
    <mergeCell ref="E50:H50"/>
    <mergeCell ref="E51:H51"/>
    <mergeCell ref="E52:H52"/>
    <mergeCell ref="B53:C53"/>
    <mergeCell ref="E53:H53"/>
    <mergeCell ref="B41:C49"/>
    <mergeCell ref="E41:H41"/>
    <mergeCell ref="E42:H42"/>
    <mergeCell ref="E43:H43"/>
    <mergeCell ref="E44:H44"/>
    <mergeCell ref="E45:H45"/>
    <mergeCell ref="E46:H46"/>
    <mergeCell ref="E47:H47"/>
    <mergeCell ref="E48:H48"/>
    <mergeCell ref="E49:H49"/>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rowBreaks count="1" manualBreakCount="1">
    <brk id="58" max="15" man="1"/>
  </rowBreaks>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W64"/>
  <sheetViews>
    <sheetView showGridLines="0" zoomScale="85" zoomScaleNormal="85" zoomScaleSheetLayoutView="100" workbookViewId="0">
      <selection activeCell="C60" sqref="A60:XFD60"/>
    </sheetView>
  </sheetViews>
  <sheetFormatPr defaultColWidth="0" defaultRowHeight="0" customHeight="1" zeroHeight="1"/>
  <cols>
    <col min="1" max="1" width="8.25" style="1" customWidth="1"/>
    <col min="2" max="2" width="16.375" style="1" customWidth="1"/>
    <col min="3" max="5" width="26.25" style="1" customWidth="1"/>
    <col min="6" max="8" width="24.25" style="1" customWidth="1"/>
    <col min="9" max="14" width="26" style="1" customWidth="1"/>
    <col min="15" max="15" width="6.12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row r="2" ht="16.5" customHeight="1"/>
    <row r="3" ht="16.5" customHeight="1"/>
    <row r="4" ht="16.5" customHeight="1"/>
    <row r="5" ht="16.5" customHeight="1"/>
    <row r="6" ht="16.5" customHeight="1"/>
    <row r="7" ht="16.5" customHeight="1"/>
    <row r="8" ht="16.5" customHeight="1"/>
    <row r="9" ht="16.5" customHeight="1"/>
    <row r="10" ht="16.5" customHeight="1"/>
    <row r="11" ht="16.5" customHeight="1"/>
    <row r="12" ht="16.5" customHeight="1"/>
    <row r="13" ht="16.5" customHeight="1"/>
    <row r="14" ht="16.5" customHeight="1"/>
    <row r="15" ht="16.5" customHeight="1"/>
    <row r="16" ht="16.5" customHeight="1"/>
    <row r="17" ht="16.5" customHeight="1"/>
    <row r="18" ht="16.5" customHeight="1"/>
    <row r="19" ht="16.5" customHeight="1"/>
    <row r="20" ht="16.5" customHeight="1"/>
    <row r="21" ht="16.5" customHeight="1"/>
    <row r="22" ht="16.5" customHeight="1"/>
    <row r="23" ht="16.5" customHeight="1"/>
    <row r="24" ht="16.5" customHeight="1"/>
    <row r="25" ht="16.5" customHeight="1"/>
    <row r="26" ht="16.5" customHeight="1"/>
    <row r="27" ht="16.5" customHeight="1"/>
    <row r="28" ht="16.5" customHeight="1"/>
    <row r="29" ht="16.5" customHeight="1"/>
    <row r="30" ht="16.5" customHeight="1"/>
    <row r="31" ht="16.5" customHeight="1"/>
    <row r="32" ht="16.5" customHeight="1"/>
    <row r="33" ht="16.5" customHeight="1"/>
    <row r="34" ht="16.5" customHeight="1"/>
    <row r="35" ht="16.5" customHeight="1"/>
    <row r="36" ht="16.5" customHeight="1"/>
    <row r="37" ht="16.5" customHeight="1"/>
    <row r="38" ht="16.5" customHeight="1"/>
    <row r="39" ht="16.5" customHeight="1"/>
    <row r="40" ht="16.5" customHeight="1"/>
    <row r="41" ht="16.5" customHeight="1"/>
    <row r="42" ht="16.5" customHeight="1"/>
    <row r="43" ht="16.5" customHeight="1"/>
    <row r="44" ht="16.5" customHeight="1"/>
    <row r="45" ht="16.5" customHeight="1"/>
    <row r="46" ht="16.5" customHeight="1"/>
    <row r="47" ht="16.5" customHeight="1"/>
    <row r="48" ht="16.5" customHeight="1"/>
    <row r="49" spans="2:8" ht="20.25" customHeight="1"/>
    <row r="50" spans="2:8" ht="16.5" customHeight="1"/>
    <row r="51" spans="2:8" ht="29.25" customHeight="1"/>
    <row r="52" spans="2:8" ht="29.25" customHeight="1"/>
    <row r="53" spans="2:8" ht="52.5" customHeight="1" thickBot="1">
      <c r="B53" s="2"/>
      <c r="C53" s="2"/>
      <c r="D53" s="2"/>
      <c r="E53" s="2"/>
      <c r="F53" s="2"/>
      <c r="G53" s="2"/>
      <c r="H53" s="119" t="s">
        <v>47</v>
      </c>
    </row>
    <row r="54" spans="2:8" ht="29.25" customHeight="1" thickBot="1">
      <c r="B54" s="120" t="s">
        <v>1</v>
      </c>
      <c r="C54" s="121"/>
      <c r="D54" s="121"/>
      <c r="E54" s="122" t="s">
        <v>2</v>
      </c>
      <c r="F54" s="123" t="s">
        <v>581</v>
      </c>
      <c r="G54" s="123" t="s">
        <v>582</v>
      </c>
      <c r="H54" s="124" t="s">
        <v>583</v>
      </c>
    </row>
    <row r="55" spans="2:8" ht="52.5" customHeight="1">
      <c r="B55" s="125"/>
      <c r="C55" s="1307" t="s">
        <v>48</v>
      </c>
      <c r="D55" s="1307"/>
      <c r="E55" s="1308"/>
      <c r="F55" s="126">
        <v>1447</v>
      </c>
      <c r="G55" s="126">
        <v>1328</v>
      </c>
      <c r="H55" s="127">
        <v>1328</v>
      </c>
    </row>
    <row r="56" spans="2:8" ht="52.5" customHeight="1">
      <c r="B56" s="128"/>
      <c r="C56" s="1309" t="s">
        <v>49</v>
      </c>
      <c r="D56" s="1309"/>
      <c r="E56" s="1310"/>
      <c r="F56" s="129">
        <v>953</v>
      </c>
      <c r="G56" s="129">
        <v>861</v>
      </c>
      <c r="H56" s="130">
        <v>869</v>
      </c>
    </row>
    <row r="57" spans="2:8" ht="53.25" customHeight="1">
      <c r="B57" s="128"/>
      <c r="C57" s="1311" t="s">
        <v>50</v>
      </c>
      <c r="D57" s="1311"/>
      <c r="E57" s="1312"/>
      <c r="F57" s="131">
        <v>718</v>
      </c>
      <c r="G57" s="131">
        <v>628</v>
      </c>
      <c r="H57" s="132">
        <v>561</v>
      </c>
    </row>
    <row r="58" spans="2:8" ht="45.75" customHeight="1">
      <c r="B58" s="133"/>
      <c r="C58" s="1299" t="s">
        <v>617</v>
      </c>
      <c r="D58" s="1300"/>
      <c r="E58" s="1301"/>
      <c r="F58" s="134">
        <v>423</v>
      </c>
      <c r="G58" s="134">
        <v>379</v>
      </c>
      <c r="H58" s="135">
        <v>361</v>
      </c>
    </row>
    <row r="59" spans="2:8" ht="45.75" customHeight="1">
      <c r="B59" s="133"/>
      <c r="C59" s="1299" t="s">
        <v>618</v>
      </c>
      <c r="D59" s="1300"/>
      <c r="E59" s="1301"/>
      <c r="F59" s="134">
        <v>220</v>
      </c>
      <c r="G59" s="134">
        <v>147</v>
      </c>
      <c r="H59" s="135">
        <v>112</v>
      </c>
    </row>
    <row r="60" spans="2:8" ht="45.75" customHeight="1">
      <c r="B60" s="133"/>
      <c r="C60" s="1299" t="s">
        <v>619</v>
      </c>
      <c r="D60" s="1300"/>
      <c r="E60" s="1301"/>
      <c r="F60" s="134">
        <v>52</v>
      </c>
      <c r="G60" s="134">
        <v>72</v>
      </c>
      <c r="H60" s="135">
        <v>42</v>
      </c>
    </row>
    <row r="61" spans="2:8" ht="45.75" customHeight="1">
      <c r="B61" s="133"/>
      <c r="C61" s="1299" t="s">
        <v>620</v>
      </c>
      <c r="D61" s="1300"/>
      <c r="E61" s="1301"/>
      <c r="F61" s="134">
        <v>19</v>
      </c>
      <c r="G61" s="134">
        <v>27</v>
      </c>
      <c r="H61" s="135">
        <v>35</v>
      </c>
    </row>
    <row r="62" spans="2:8" ht="45.75" customHeight="1" thickBot="1">
      <c r="B62" s="136"/>
      <c r="C62" s="1302" t="s">
        <v>621</v>
      </c>
      <c r="D62" s="1303"/>
      <c r="E62" s="1304"/>
      <c r="F62" s="137"/>
      <c r="G62" s="137"/>
      <c r="H62" s="138">
        <v>7</v>
      </c>
    </row>
    <row r="63" spans="2:8" ht="52.5" customHeight="1" thickBot="1">
      <c r="B63" s="139"/>
      <c r="C63" s="1305" t="s">
        <v>51</v>
      </c>
      <c r="D63" s="1305"/>
      <c r="E63" s="1306"/>
      <c r="F63" s="140">
        <v>3117</v>
      </c>
      <c r="G63" s="140">
        <v>2817</v>
      </c>
      <c r="H63" s="141">
        <v>2758</v>
      </c>
    </row>
    <row r="64" spans="2:8" ht="15" customHeight="1"/>
  </sheetData>
  <sheetProtection algorithmName="SHA-512" hashValue="WeS/jWkbK11nHAeIVxLZhOK1ehgX69ipqdXZINT0Rdf8JeAFGGHG9jOsmlNSR3FKp8zG3iLTThvoRzfwP2Q8mw==" saltValue="Y5XMsczbyfi2jx2FzMtBZQ=="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19685039370078741" bottom="0" header="0" footer="0"/>
  <pageSetup paperSize="9" scale="43" orientation="landscape" verticalDpi="300" r:id="rId1"/>
  <headerFooter alignWithMargins="0">
    <oddFooter>&amp;C&amp;P/&amp;N</oddFooter>
  </headerFooter>
  <rowBreaks count="1" manualBreakCount="1">
    <brk id="65" max="15" man="1"/>
  </rowBreaks>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WZM160"/>
  <sheetViews>
    <sheetView showGridLines="0" topLeftCell="A19" zoomScaleNormal="100" zoomScaleSheetLayoutView="55" workbookViewId="0">
      <selection activeCell="C60" sqref="A60:XFD60"/>
    </sheetView>
  </sheetViews>
  <sheetFormatPr defaultColWidth="0" defaultRowHeight="13.5" customHeight="1" zeroHeight="1"/>
  <cols>
    <col min="1" max="1" width="6.375" style="386" customWidth="1"/>
    <col min="2" max="107" width="2.5" style="386" customWidth="1"/>
    <col min="108" max="108" width="6.125" style="394" customWidth="1"/>
    <col min="109" max="109" width="5.875" style="393" customWidth="1"/>
    <col min="110" max="110" width="19.125" style="386" hidden="1"/>
    <col min="111" max="115" width="12.625" style="386" hidden="1"/>
    <col min="116" max="349" width="8.625" style="386" hidden="1"/>
    <col min="350" max="355" width="14.875" style="386" hidden="1"/>
    <col min="356" max="357" width="15.875" style="386" hidden="1"/>
    <col min="358" max="363" width="16.125" style="386" hidden="1"/>
    <col min="364" max="364" width="6.125" style="386" hidden="1"/>
    <col min="365" max="365" width="3" style="386" hidden="1"/>
    <col min="366" max="605" width="8.625" style="386" hidden="1"/>
    <col min="606" max="611" width="14.875" style="386" hidden="1"/>
    <col min="612" max="613" width="15.875" style="386" hidden="1"/>
    <col min="614" max="619" width="16.125" style="386" hidden="1"/>
    <col min="620" max="620" width="6.125" style="386" hidden="1"/>
    <col min="621" max="621" width="3" style="386" hidden="1"/>
    <col min="622" max="861" width="8.625" style="386" hidden="1"/>
    <col min="862" max="867" width="14.875" style="386" hidden="1"/>
    <col min="868" max="869" width="15.875" style="386" hidden="1"/>
    <col min="870" max="875" width="16.125" style="386" hidden="1"/>
    <col min="876" max="876" width="6.125" style="386" hidden="1"/>
    <col min="877" max="877" width="3" style="386" hidden="1"/>
    <col min="878" max="1117" width="8.625" style="386" hidden="1"/>
    <col min="1118" max="1123" width="14.875" style="386" hidden="1"/>
    <col min="1124" max="1125" width="15.875" style="386" hidden="1"/>
    <col min="1126" max="1131" width="16.125" style="386" hidden="1"/>
    <col min="1132" max="1132" width="6.125" style="386" hidden="1"/>
    <col min="1133" max="1133" width="3" style="386" hidden="1"/>
    <col min="1134" max="1373" width="8.625" style="386" hidden="1"/>
    <col min="1374" max="1379" width="14.875" style="386" hidden="1"/>
    <col min="1380" max="1381" width="15.875" style="386" hidden="1"/>
    <col min="1382" max="1387" width="16.125" style="386" hidden="1"/>
    <col min="1388" max="1388" width="6.125" style="386" hidden="1"/>
    <col min="1389" max="1389" width="3" style="386" hidden="1"/>
    <col min="1390" max="1629" width="8.625" style="386" hidden="1"/>
    <col min="1630" max="1635" width="14.875" style="386" hidden="1"/>
    <col min="1636" max="1637" width="15.875" style="386" hidden="1"/>
    <col min="1638" max="1643" width="16.125" style="386" hidden="1"/>
    <col min="1644" max="1644" width="6.125" style="386" hidden="1"/>
    <col min="1645" max="1645" width="3" style="386" hidden="1"/>
    <col min="1646" max="1885" width="8.625" style="386" hidden="1"/>
    <col min="1886" max="1891" width="14.875" style="386" hidden="1"/>
    <col min="1892" max="1893" width="15.875" style="386" hidden="1"/>
    <col min="1894" max="1899" width="16.125" style="386" hidden="1"/>
    <col min="1900" max="1900" width="6.125" style="386" hidden="1"/>
    <col min="1901" max="1901" width="3" style="386" hidden="1"/>
    <col min="1902" max="2141" width="8.625" style="386" hidden="1"/>
    <col min="2142" max="2147" width="14.875" style="386" hidden="1"/>
    <col min="2148" max="2149" width="15.875" style="386" hidden="1"/>
    <col min="2150" max="2155" width="16.125" style="386" hidden="1"/>
    <col min="2156" max="2156" width="6.125" style="386" hidden="1"/>
    <col min="2157" max="2157" width="3" style="386" hidden="1"/>
    <col min="2158" max="2397" width="8.625" style="386" hidden="1"/>
    <col min="2398" max="2403" width="14.875" style="386" hidden="1"/>
    <col min="2404" max="2405" width="15.875" style="386" hidden="1"/>
    <col min="2406" max="2411" width="16.125" style="386" hidden="1"/>
    <col min="2412" max="2412" width="6.125" style="386" hidden="1"/>
    <col min="2413" max="2413" width="3" style="386" hidden="1"/>
    <col min="2414" max="2653" width="8.625" style="386" hidden="1"/>
    <col min="2654" max="2659" width="14.875" style="386" hidden="1"/>
    <col min="2660" max="2661" width="15.875" style="386" hidden="1"/>
    <col min="2662" max="2667" width="16.125" style="386" hidden="1"/>
    <col min="2668" max="2668" width="6.125" style="386" hidden="1"/>
    <col min="2669" max="2669" width="3" style="386" hidden="1"/>
    <col min="2670" max="2909" width="8.625" style="386" hidden="1"/>
    <col min="2910" max="2915" width="14.875" style="386" hidden="1"/>
    <col min="2916" max="2917" width="15.875" style="386" hidden="1"/>
    <col min="2918" max="2923" width="16.125" style="386" hidden="1"/>
    <col min="2924" max="2924" width="6.125" style="386" hidden="1"/>
    <col min="2925" max="2925" width="3" style="386" hidden="1"/>
    <col min="2926" max="3165" width="8.625" style="386" hidden="1"/>
    <col min="3166" max="3171" width="14.875" style="386" hidden="1"/>
    <col min="3172" max="3173" width="15.875" style="386" hidden="1"/>
    <col min="3174" max="3179" width="16.125" style="386" hidden="1"/>
    <col min="3180" max="3180" width="6.125" style="386" hidden="1"/>
    <col min="3181" max="3181" width="3" style="386" hidden="1"/>
    <col min="3182" max="3421" width="8.625" style="386" hidden="1"/>
    <col min="3422" max="3427" width="14.875" style="386" hidden="1"/>
    <col min="3428" max="3429" width="15.875" style="386" hidden="1"/>
    <col min="3430" max="3435" width="16.125" style="386" hidden="1"/>
    <col min="3436" max="3436" width="6.125" style="386" hidden="1"/>
    <col min="3437" max="3437" width="3" style="386" hidden="1"/>
    <col min="3438" max="3677" width="8.625" style="386" hidden="1"/>
    <col min="3678" max="3683" width="14.875" style="386" hidden="1"/>
    <col min="3684" max="3685" width="15.875" style="386" hidden="1"/>
    <col min="3686" max="3691" width="16.125" style="386" hidden="1"/>
    <col min="3692" max="3692" width="6.125" style="386" hidden="1"/>
    <col min="3693" max="3693" width="3" style="386" hidden="1"/>
    <col min="3694" max="3933" width="8.625" style="386" hidden="1"/>
    <col min="3934" max="3939" width="14.875" style="386" hidden="1"/>
    <col min="3940" max="3941" width="15.875" style="386" hidden="1"/>
    <col min="3942" max="3947" width="16.125" style="386" hidden="1"/>
    <col min="3948" max="3948" width="6.125" style="386" hidden="1"/>
    <col min="3949" max="3949" width="3" style="386" hidden="1"/>
    <col min="3950" max="4189" width="8.625" style="386" hidden="1"/>
    <col min="4190" max="4195" width="14.875" style="386" hidden="1"/>
    <col min="4196" max="4197" width="15.875" style="386" hidden="1"/>
    <col min="4198" max="4203" width="16.125" style="386" hidden="1"/>
    <col min="4204" max="4204" width="6.125" style="386" hidden="1"/>
    <col min="4205" max="4205" width="3" style="386" hidden="1"/>
    <col min="4206" max="4445" width="8.625" style="386" hidden="1"/>
    <col min="4446" max="4451" width="14.875" style="386" hidden="1"/>
    <col min="4452" max="4453" width="15.875" style="386" hidden="1"/>
    <col min="4454" max="4459" width="16.125" style="386" hidden="1"/>
    <col min="4460" max="4460" width="6.125" style="386" hidden="1"/>
    <col min="4461" max="4461" width="3" style="386" hidden="1"/>
    <col min="4462" max="4701" width="8.625" style="386" hidden="1"/>
    <col min="4702" max="4707" width="14.875" style="386" hidden="1"/>
    <col min="4708" max="4709" width="15.875" style="386" hidden="1"/>
    <col min="4710" max="4715" width="16.125" style="386" hidden="1"/>
    <col min="4716" max="4716" width="6.125" style="386" hidden="1"/>
    <col min="4717" max="4717" width="3" style="386" hidden="1"/>
    <col min="4718" max="4957" width="8.625" style="386" hidden="1"/>
    <col min="4958" max="4963" width="14.875" style="386" hidden="1"/>
    <col min="4964" max="4965" width="15.875" style="386" hidden="1"/>
    <col min="4966" max="4971" width="16.125" style="386" hidden="1"/>
    <col min="4972" max="4972" width="6.125" style="386" hidden="1"/>
    <col min="4973" max="4973" width="3" style="386" hidden="1"/>
    <col min="4974" max="5213" width="8.625" style="386" hidden="1"/>
    <col min="5214" max="5219" width="14.875" style="386" hidden="1"/>
    <col min="5220" max="5221" width="15.875" style="386" hidden="1"/>
    <col min="5222" max="5227" width="16.125" style="386" hidden="1"/>
    <col min="5228" max="5228" width="6.125" style="386" hidden="1"/>
    <col min="5229" max="5229" width="3" style="386" hidden="1"/>
    <col min="5230" max="5469" width="8.625" style="386" hidden="1"/>
    <col min="5470" max="5475" width="14.875" style="386" hidden="1"/>
    <col min="5476" max="5477" width="15.875" style="386" hidden="1"/>
    <col min="5478" max="5483" width="16.125" style="386" hidden="1"/>
    <col min="5484" max="5484" width="6.125" style="386" hidden="1"/>
    <col min="5485" max="5485" width="3" style="386" hidden="1"/>
    <col min="5486" max="5725" width="8.625" style="386" hidden="1"/>
    <col min="5726" max="5731" width="14.875" style="386" hidden="1"/>
    <col min="5732" max="5733" width="15.875" style="386" hidden="1"/>
    <col min="5734" max="5739" width="16.125" style="386" hidden="1"/>
    <col min="5740" max="5740" width="6.125" style="386" hidden="1"/>
    <col min="5741" max="5741" width="3" style="386" hidden="1"/>
    <col min="5742" max="5981" width="8.625" style="386" hidden="1"/>
    <col min="5982" max="5987" width="14.875" style="386" hidden="1"/>
    <col min="5988" max="5989" width="15.875" style="386" hidden="1"/>
    <col min="5990" max="5995" width="16.125" style="386" hidden="1"/>
    <col min="5996" max="5996" width="6.125" style="386" hidden="1"/>
    <col min="5997" max="5997" width="3" style="386" hidden="1"/>
    <col min="5998" max="6237" width="8.625" style="386" hidden="1"/>
    <col min="6238" max="6243" width="14.875" style="386" hidden="1"/>
    <col min="6244" max="6245" width="15.875" style="386" hidden="1"/>
    <col min="6246" max="6251" width="16.125" style="386" hidden="1"/>
    <col min="6252" max="6252" width="6.125" style="386" hidden="1"/>
    <col min="6253" max="6253" width="3" style="386" hidden="1"/>
    <col min="6254" max="6493" width="8.625" style="386" hidden="1"/>
    <col min="6494" max="6499" width="14.875" style="386" hidden="1"/>
    <col min="6500" max="6501" width="15.875" style="386" hidden="1"/>
    <col min="6502" max="6507" width="16.125" style="386" hidden="1"/>
    <col min="6508" max="6508" width="6.125" style="386" hidden="1"/>
    <col min="6509" max="6509" width="3" style="386" hidden="1"/>
    <col min="6510" max="6749" width="8.625" style="386" hidden="1"/>
    <col min="6750" max="6755" width="14.875" style="386" hidden="1"/>
    <col min="6756" max="6757" width="15.875" style="386" hidden="1"/>
    <col min="6758" max="6763" width="16.125" style="386" hidden="1"/>
    <col min="6764" max="6764" width="6.125" style="386" hidden="1"/>
    <col min="6765" max="6765" width="3" style="386" hidden="1"/>
    <col min="6766" max="7005" width="8.625" style="386" hidden="1"/>
    <col min="7006" max="7011" width="14.875" style="386" hidden="1"/>
    <col min="7012" max="7013" width="15.875" style="386" hidden="1"/>
    <col min="7014" max="7019" width="16.125" style="386" hidden="1"/>
    <col min="7020" max="7020" width="6.125" style="386" hidden="1"/>
    <col min="7021" max="7021" width="3" style="386" hidden="1"/>
    <col min="7022" max="7261" width="8.625" style="386" hidden="1"/>
    <col min="7262" max="7267" width="14.875" style="386" hidden="1"/>
    <col min="7268" max="7269" width="15.875" style="386" hidden="1"/>
    <col min="7270" max="7275" width="16.125" style="386" hidden="1"/>
    <col min="7276" max="7276" width="6.125" style="386" hidden="1"/>
    <col min="7277" max="7277" width="3" style="386" hidden="1"/>
    <col min="7278" max="7517" width="8.625" style="386" hidden="1"/>
    <col min="7518" max="7523" width="14.875" style="386" hidden="1"/>
    <col min="7524" max="7525" width="15.875" style="386" hidden="1"/>
    <col min="7526" max="7531" width="16.125" style="386" hidden="1"/>
    <col min="7532" max="7532" width="6.125" style="386" hidden="1"/>
    <col min="7533" max="7533" width="3" style="386" hidden="1"/>
    <col min="7534" max="7773" width="8.625" style="386" hidden="1"/>
    <col min="7774" max="7779" width="14.875" style="386" hidden="1"/>
    <col min="7780" max="7781" width="15.875" style="386" hidden="1"/>
    <col min="7782" max="7787" width="16.125" style="386" hidden="1"/>
    <col min="7788" max="7788" width="6.125" style="386" hidden="1"/>
    <col min="7789" max="7789" width="3" style="386" hidden="1"/>
    <col min="7790" max="8029" width="8.625" style="386" hidden="1"/>
    <col min="8030" max="8035" width="14.875" style="386" hidden="1"/>
    <col min="8036" max="8037" width="15.875" style="386" hidden="1"/>
    <col min="8038" max="8043" width="16.125" style="386" hidden="1"/>
    <col min="8044" max="8044" width="6.125" style="386" hidden="1"/>
    <col min="8045" max="8045" width="3" style="386" hidden="1"/>
    <col min="8046" max="8285" width="8.625" style="386" hidden="1"/>
    <col min="8286" max="8291" width="14.875" style="386" hidden="1"/>
    <col min="8292" max="8293" width="15.875" style="386" hidden="1"/>
    <col min="8294" max="8299" width="16.125" style="386" hidden="1"/>
    <col min="8300" max="8300" width="6.125" style="386" hidden="1"/>
    <col min="8301" max="8301" width="3" style="386" hidden="1"/>
    <col min="8302" max="8541" width="8.625" style="386" hidden="1"/>
    <col min="8542" max="8547" width="14.875" style="386" hidden="1"/>
    <col min="8548" max="8549" width="15.875" style="386" hidden="1"/>
    <col min="8550" max="8555" width="16.125" style="386" hidden="1"/>
    <col min="8556" max="8556" width="6.125" style="386" hidden="1"/>
    <col min="8557" max="8557" width="3" style="386" hidden="1"/>
    <col min="8558" max="8797" width="8.625" style="386" hidden="1"/>
    <col min="8798" max="8803" width="14.875" style="386" hidden="1"/>
    <col min="8804" max="8805" width="15.875" style="386" hidden="1"/>
    <col min="8806" max="8811" width="16.125" style="386" hidden="1"/>
    <col min="8812" max="8812" width="6.125" style="386" hidden="1"/>
    <col min="8813" max="8813" width="3" style="386" hidden="1"/>
    <col min="8814" max="9053" width="8.625" style="386" hidden="1"/>
    <col min="9054" max="9059" width="14.875" style="386" hidden="1"/>
    <col min="9060" max="9061" width="15.875" style="386" hidden="1"/>
    <col min="9062" max="9067" width="16.125" style="386" hidden="1"/>
    <col min="9068" max="9068" width="6.125" style="386" hidden="1"/>
    <col min="9069" max="9069" width="3" style="386" hidden="1"/>
    <col min="9070" max="9309" width="8.625" style="386" hidden="1"/>
    <col min="9310" max="9315" width="14.875" style="386" hidden="1"/>
    <col min="9316" max="9317" width="15.875" style="386" hidden="1"/>
    <col min="9318" max="9323" width="16.125" style="386" hidden="1"/>
    <col min="9324" max="9324" width="6.125" style="386" hidden="1"/>
    <col min="9325" max="9325" width="3" style="386" hidden="1"/>
    <col min="9326" max="9565" width="8.625" style="386" hidden="1"/>
    <col min="9566" max="9571" width="14.875" style="386" hidden="1"/>
    <col min="9572" max="9573" width="15.875" style="386" hidden="1"/>
    <col min="9574" max="9579" width="16.125" style="386" hidden="1"/>
    <col min="9580" max="9580" width="6.125" style="386" hidden="1"/>
    <col min="9581" max="9581" width="3" style="386" hidden="1"/>
    <col min="9582" max="9821" width="8.625" style="386" hidden="1"/>
    <col min="9822" max="9827" width="14.875" style="386" hidden="1"/>
    <col min="9828" max="9829" width="15.875" style="386" hidden="1"/>
    <col min="9830" max="9835" width="16.125" style="386" hidden="1"/>
    <col min="9836" max="9836" width="6.125" style="386" hidden="1"/>
    <col min="9837" max="9837" width="3" style="386" hidden="1"/>
    <col min="9838" max="10077" width="8.625" style="386" hidden="1"/>
    <col min="10078" max="10083" width="14.875" style="386" hidden="1"/>
    <col min="10084" max="10085" width="15.875" style="386" hidden="1"/>
    <col min="10086" max="10091" width="16.125" style="386" hidden="1"/>
    <col min="10092" max="10092" width="6.125" style="386" hidden="1"/>
    <col min="10093" max="10093" width="3" style="386" hidden="1"/>
    <col min="10094" max="10333" width="8.625" style="386" hidden="1"/>
    <col min="10334" max="10339" width="14.875" style="386" hidden="1"/>
    <col min="10340" max="10341" width="15.875" style="386" hidden="1"/>
    <col min="10342" max="10347" width="16.125" style="386" hidden="1"/>
    <col min="10348" max="10348" width="6.125" style="386" hidden="1"/>
    <col min="10349" max="10349" width="3" style="386" hidden="1"/>
    <col min="10350" max="10589" width="8.625" style="386" hidden="1"/>
    <col min="10590" max="10595" width="14.875" style="386" hidden="1"/>
    <col min="10596" max="10597" width="15.875" style="386" hidden="1"/>
    <col min="10598" max="10603" width="16.125" style="386" hidden="1"/>
    <col min="10604" max="10604" width="6.125" style="386" hidden="1"/>
    <col min="10605" max="10605" width="3" style="386" hidden="1"/>
    <col min="10606" max="10845" width="8.625" style="386" hidden="1"/>
    <col min="10846" max="10851" width="14.875" style="386" hidden="1"/>
    <col min="10852" max="10853" width="15.875" style="386" hidden="1"/>
    <col min="10854" max="10859" width="16.125" style="386" hidden="1"/>
    <col min="10860" max="10860" width="6.125" style="386" hidden="1"/>
    <col min="10861" max="10861" width="3" style="386" hidden="1"/>
    <col min="10862" max="11101" width="8.625" style="386" hidden="1"/>
    <col min="11102" max="11107" width="14.875" style="386" hidden="1"/>
    <col min="11108" max="11109" width="15.875" style="386" hidden="1"/>
    <col min="11110" max="11115" width="16.125" style="386" hidden="1"/>
    <col min="11116" max="11116" width="6.125" style="386" hidden="1"/>
    <col min="11117" max="11117" width="3" style="386" hidden="1"/>
    <col min="11118" max="11357" width="8.625" style="386" hidden="1"/>
    <col min="11358" max="11363" width="14.875" style="386" hidden="1"/>
    <col min="11364" max="11365" width="15.875" style="386" hidden="1"/>
    <col min="11366" max="11371" width="16.125" style="386" hidden="1"/>
    <col min="11372" max="11372" width="6.125" style="386" hidden="1"/>
    <col min="11373" max="11373" width="3" style="386" hidden="1"/>
    <col min="11374" max="11613" width="8.625" style="386" hidden="1"/>
    <col min="11614" max="11619" width="14.875" style="386" hidden="1"/>
    <col min="11620" max="11621" width="15.875" style="386" hidden="1"/>
    <col min="11622" max="11627" width="16.125" style="386" hidden="1"/>
    <col min="11628" max="11628" width="6.125" style="386" hidden="1"/>
    <col min="11629" max="11629" width="3" style="386" hidden="1"/>
    <col min="11630" max="11869" width="8.625" style="386" hidden="1"/>
    <col min="11870" max="11875" width="14.875" style="386" hidden="1"/>
    <col min="11876" max="11877" width="15.875" style="386" hidden="1"/>
    <col min="11878" max="11883" width="16.125" style="386" hidden="1"/>
    <col min="11884" max="11884" width="6.125" style="386" hidden="1"/>
    <col min="11885" max="11885" width="3" style="386" hidden="1"/>
    <col min="11886" max="12125" width="8.625" style="386" hidden="1"/>
    <col min="12126" max="12131" width="14.875" style="386" hidden="1"/>
    <col min="12132" max="12133" width="15.875" style="386" hidden="1"/>
    <col min="12134" max="12139" width="16.125" style="386" hidden="1"/>
    <col min="12140" max="12140" width="6.125" style="386" hidden="1"/>
    <col min="12141" max="12141" width="3" style="386" hidden="1"/>
    <col min="12142" max="12381" width="8.625" style="386" hidden="1"/>
    <col min="12382" max="12387" width="14.875" style="386" hidden="1"/>
    <col min="12388" max="12389" width="15.875" style="386" hidden="1"/>
    <col min="12390" max="12395" width="16.125" style="386" hidden="1"/>
    <col min="12396" max="12396" width="6.125" style="386" hidden="1"/>
    <col min="12397" max="12397" width="3" style="386" hidden="1"/>
    <col min="12398" max="12637" width="8.625" style="386" hidden="1"/>
    <col min="12638" max="12643" width="14.875" style="386" hidden="1"/>
    <col min="12644" max="12645" width="15.875" style="386" hidden="1"/>
    <col min="12646" max="12651" width="16.125" style="386" hidden="1"/>
    <col min="12652" max="12652" width="6.125" style="386" hidden="1"/>
    <col min="12653" max="12653" width="3" style="386" hidden="1"/>
    <col min="12654" max="12893" width="8.625" style="386" hidden="1"/>
    <col min="12894" max="12899" width="14.875" style="386" hidden="1"/>
    <col min="12900" max="12901" width="15.875" style="386" hidden="1"/>
    <col min="12902" max="12907" width="16.125" style="386" hidden="1"/>
    <col min="12908" max="12908" width="6.125" style="386" hidden="1"/>
    <col min="12909" max="12909" width="3" style="386" hidden="1"/>
    <col min="12910" max="13149" width="8.625" style="386" hidden="1"/>
    <col min="13150" max="13155" width="14.875" style="386" hidden="1"/>
    <col min="13156" max="13157" width="15.875" style="386" hidden="1"/>
    <col min="13158" max="13163" width="16.125" style="386" hidden="1"/>
    <col min="13164" max="13164" width="6.125" style="386" hidden="1"/>
    <col min="13165" max="13165" width="3" style="386" hidden="1"/>
    <col min="13166" max="13405" width="8.625" style="386" hidden="1"/>
    <col min="13406" max="13411" width="14.875" style="386" hidden="1"/>
    <col min="13412" max="13413" width="15.875" style="386" hidden="1"/>
    <col min="13414" max="13419" width="16.125" style="386" hidden="1"/>
    <col min="13420" max="13420" width="6.125" style="386" hidden="1"/>
    <col min="13421" max="13421" width="3" style="386" hidden="1"/>
    <col min="13422" max="13661" width="8.625" style="386" hidden="1"/>
    <col min="13662" max="13667" width="14.875" style="386" hidden="1"/>
    <col min="13668" max="13669" width="15.875" style="386" hidden="1"/>
    <col min="13670" max="13675" width="16.125" style="386" hidden="1"/>
    <col min="13676" max="13676" width="6.125" style="386" hidden="1"/>
    <col min="13677" max="13677" width="3" style="386" hidden="1"/>
    <col min="13678" max="13917" width="8.625" style="386" hidden="1"/>
    <col min="13918" max="13923" width="14.875" style="386" hidden="1"/>
    <col min="13924" max="13925" width="15.875" style="386" hidden="1"/>
    <col min="13926" max="13931" width="16.125" style="386" hidden="1"/>
    <col min="13932" max="13932" width="6.125" style="386" hidden="1"/>
    <col min="13933" max="13933" width="3" style="386" hidden="1"/>
    <col min="13934" max="14173" width="8.625" style="386" hidden="1"/>
    <col min="14174" max="14179" width="14.875" style="386" hidden="1"/>
    <col min="14180" max="14181" width="15.875" style="386" hidden="1"/>
    <col min="14182" max="14187" width="16.125" style="386" hidden="1"/>
    <col min="14188" max="14188" width="6.125" style="386" hidden="1"/>
    <col min="14189" max="14189" width="3" style="386" hidden="1"/>
    <col min="14190" max="14429" width="8.625" style="386" hidden="1"/>
    <col min="14430" max="14435" width="14.875" style="386" hidden="1"/>
    <col min="14436" max="14437" width="15.875" style="386" hidden="1"/>
    <col min="14438" max="14443" width="16.125" style="386" hidden="1"/>
    <col min="14444" max="14444" width="6.125" style="386" hidden="1"/>
    <col min="14445" max="14445" width="3" style="386" hidden="1"/>
    <col min="14446" max="14685" width="8.625" style="386" hidden="1"/>
    <col min="14686" max="14691" width="14.875" style="386" hidden="1"/>
    <col min="14692" max="14693" width="15.875" style="386" hidden="1"/>
    <col min="14694" max="14699" width="16.125" style="386" hidden="1"/>
    <col min="14700" max="14700" width="6.125" style="386" hidden="1"/>
    <col min="14701" max="14701" width="3" style="386" hidden="1"/>
    <col min="14702" max="14941" width="8.625" style="386" hidden="1"/>
    <col min="14942" max="14947" width="14.875" style="386" hidden="1"/>
    <col min="14948" max="14949" width="15.875" style="386" hidden="1"/>
    <col min="14950" max="14955" width="16.125" style="386" hidden="1"/>
    <col min="14956" max="14956" width="6.125" style="386" hidden="1"/>
    <col min="14957" max="14957" width="3" style="386" hidden="1"/>
    <col min="14958" max="15197" width="8.625" style="386" hidden="1"/>
    <col min="15198" max="15203" width="14.875" style="386" hidden="1"/>
    <col min="15204" max="15205" width="15.875" style="386" hidden="1"/>
    <col min="15206" max="15211" width="16.125" style="386" hidden="1"/>
    <col min="15212" max="15212" width="6.125" style="386" hidden="1"/>
    <col min="15213" max="15213" width="3" style="386" hidden="1"/>
    <col min="15214" max="15453" width="8.625" style="386" hidden="1"/>
    <col min="15454" max="15459" width="14.875" style="386" hidden="1"/>
    <col min="15460" max="15461" width="15.875" style="386" hidden="1"/>
    <col min="15462" max="15467" width="16.125" style="386" hidden="1"/>
    <col min="15468" max="15468" width="6.125" style="386" hidden="1"/>
    <col min="15469" max="15469" width="3" style="386" hidden="1"/>
    <col min="15470" max="15709" width="8.625" style="386" hidden="1"/>
    <col min="15710" max="15715" width="14.875" style="386" hidden="1"/>
    <col min="15716" max="15717" width="15.875" style="386" hidden="1"/>
    <col min="15718" max="15723" width="16.125" style="386" hidden="1"/>
    <col min="15724" max="15724" width="6.125" style="386" hidden="1"/>
    <col min="15725" max="15725" width="3" style="386" hidden="1"/>
    <col min="15726" max="15965" width="8.625" style="386" hidden="1"/>
    <col min="15966" max="15971" width="14.875" style="386" hidden="1"/>
    <col min="15972" max="15973" width="15.875" style="386" hidden="1"/>
    <col min="15974" max="15979" width="16.125" style="386" hidden="1"/>
    <col min="15980" max="15980" width="6.125" style="386" hidden="1"/>
    <col min="15981" max="15981" width="3" style="386" hidden="1"/>
    <col min="15982" max="16221" width="8.625" style="386" hidden="1"/>
    <col min="16222" max="16227" width="14.875" style="386" hidden="1"/>
    <col min="16228" max="16229" width="15.875" style="386" hidden="1"/>
    <col min="16230" max="16235" width="16.125" style="386" hidden="1"/>
    <col min="16236" max="16236" width="6.125" style="386" hidden="1"/>
    <col min="16237" max="16237" width="3" style="386" hidden="1"/>
    <col min="16238" max="16384" width="8.625" style="386" hidden="1"/>
  </cols>
  <sheetData>
    <row r="1" spans="1:143" ht="42.75" customHeight="1">
      <c r="A1" s="384"/>
      <c r="B1" s="385"/>
      <c r="DD1" s="386"/>
      <c r="DE1" s="386"/>
    </row>
    <row r="2" spans="1:143" ht="25.5" customHeight="1">
      <c r="A2" s="387"/>
      <c r="C2" s="387"/>
      <c r="O2" s="387"/>
      <c r="P2" s="387"/>
      <c r="Q2" s="387"/>
      <c r="R2" s="387"/>
      <c r="S2" s="387"/>
      <c r="T2" s="387"/>
      <c r="U2" s="387"/>
      <c r="V2" s="387"/>
      <c r="W2" s="387"/>
      <c r="X2" s="387"/>
      <c r="Y2" s="387"/>
      <c r="Z2" s="387"/>
      <c r="AA2" s="387"/>
      <c r="AB2" s="387"/>
      <c r="AC2" s="387"/>
      <c r="AD2" s="387"/>
      <c r="AE2" s="387"/>
      <c r="AF2" s="387"/>
      <c r="AG2" s="387"/>
      <c r="AH2" s="387"/>
      <c r="AI2" s="387"/>
      <c r="AU2" s="387"/>
      <c r="BG2" s="387"/>
      <c r="BS2" s="387"/>
      <c r="CE2" s="387"/>
      <c r="CQ2" s="387"/>
      <c r="DD2" s="386"/>
      <c r="DE2" s="386"/>
    </row>
    <row r="3" spans="1:143" ht="25.5" customHeight="1">
      <c r="A3" s="387"/>
      <c r="C3" s="387"/>
      <c r="O3" s="387"/>
      <c r="P3" s="387"/>
      <c r="Q3" s="387"/>
      <c r="R3" s="387"/>
      <c r="S3" s="387"/>
      <c r="T3" s="387"/>
      <c r="U3" s="387"/>
      <c r="V3" s="387"/>
      <c r="W3" s="387"/>
      <c r="X3" s="387"/>
      <c r="Y3" s="387"/>
      <c r="Z3" s="387"/>
      <c r="AA3" s="387"/>
      <c r="AB3" s="387"/>
      <c r="AC3" s="387"/>
      <c r="AD3" s="387"/>
      <c r="AE3" s="387"/>
      <c r="AF3" s="387"/>
      <c r="AG3" s="387"/>
      <c r="AH3" s="387"/>
      <c r="AI3" s="387"/>
      <c r="AU3" s="387"/>
      <c r="BG3" s="387"/>
      <c r="BS3" s="387"/>
      <c r="CE3" s="387"/>
      <c r="CQ3" s="387"/>
      <c r="DD3" s="386"/>
      <c r="DE3" s="386"/>
    </row>
    <row r="4" spans="1:143" s="289" customFormat="1">
      <c r="A4" s="387"/>
      <c r="B4" s="387"/>
      <c r="C4" s="387"/>
      <c r="D4" s="387"/>
      <c r="E4" s="387"/>
      <c r="F4" s="387"/>
      <c r="G4" s="387"/>
      <c r="H4" s="387"/>
      <c r="I4" s="387"/>
      <c r="J4" s="387"/>
      <c r="K4" s="387"/>
      <c r="L4" s="387"/>
      <c r="M4" s="387"/>
      <c r="N4" s="387"/>
      <c r="O4" s="387"/>
      <c r="P4" s="387"/>
      <c r="Q4" s="387"/>
      <c r="R4" s="387"/>
      <c r="S4" s="387"/>
      <c r="T4" s="387"/>
      <c r="U4" s="387"/>
      <c r="V4" s="387"/>
      <c r="W4" s="387"/>
      <c r="X4" s="387"/>
      <c r="Y4" s="387"/>
      <c r="Z4" s="387"/>
      <c r="AA4" s="387"/>
      <c r="AB4" s="387"/>
      <c r="AC4" s="387"/>
      <c r="AD4" s="387"/>
      <c r="AE4" s="387"/>
      <c r="AF4" s="387"/>
      <c r="AG4" s="387"/>
      <c r="AH4" s="387"/>
      <c r="AI4" s="387"/>
      <c r="AJ4" s="387"/>
      <c r="AK4" s="387"/>
      <c r="AL4" s="387"/>
      <c r="AM4" s="387"/>
      <c r="AN4" s="387"/>
      <c r="AO4" s="387"/>
      <c r="AP4" s="387"/>
      <c r="AQ4" s="387"/>
      <c r="AR4" s="387"/>
      <c r="AS4" s="387"/>
      <c r="AT4" s="387"/>
      <c r="AU4" s="387"/>
      <c r="AV4" s="387"/>
      <c r="AW4" s="387"/>
      <c r="AX4" s="387"/>
      <c r="AY4" s="387"/>
      <c r="AZ4" s="387"/>
      <c r="BA4" s="387"/>
      <c r="BB4" s="387"/>
      <c r="BC4" s="387"/>
      <c r="BD4" s="387"/>
      <c r="BE4" s="387"/>
      <c r="BF4" s="387"/>
      <c r="BG4" s="387"/>
      <c r="BH4" s="387"/>
      <c r="BI4" s="387"/>
      <c r="BJ4" s="387"/>
      <c r="BK4" s="387"/>
      <c r="BL4" s="387"/>
      <c r="BM4" s="387"/>
      <c r="BN4" s="387"/>
      <c r="BO4" s="387"/>
      <c r="BP4" s="387"/>
      <c r="BQ4" s="387"/>
      <c r="BR4" s="387"/>
      <c r="BS4" s="387"/>
      <c r="BT4" s="387"/>
      <c r="BU4" s="387"/>
      <c r="BV4" s="387"/>
      <c r="BW4" s="387"/>
      <c r="BX4" s="387"/>
      <c r="BY4" s="387"/>
      <c r="BZ4" s="387"/>
      <c r="CA4" s="387"/>
      <c r="CB4" s="387"/>
      <c r="CC4" s="387"/>
      <c r="CD4" s="387"/>
      <c r="CE4" s="387"/>
      <c r="CF4" s="387"/>
      <c r="CG4" s="387"/>
      <c r="CH4" s="387"/>
      <c r="CI4" s="387"/>
      <c r="CJ4" s="387"/>
      <c r="CK4" s="387"/>
      <c r="CL4" s="387"/>
      <c r="CM4" s="387"/>
      <c r="CN4" s="387"/>
      <c r="CO4" s="387"/>
      <c r="CP4" s="387"/>
      <c r="CQ4" s="387"/>
      <c r="CR4" s="387"/>
      <c r="CS4" s="387"/>
      <c r="CT4" s="387"/>
      <c r="CU4" s="387"/>
      <c r="CV4" s="387"/>
      <c r="CW4" s="387"/>
      <c r="CX4" s="387"/>
      <c r="CY4" s="387"/>
      <c r="CZ4" s="387"/>
      <c r="DA4" s="387"/>
      <c r="DB4" s="387"/>
      <c r="DC4" s="387"/>
      <c r="DD4" s="387"/>
      <c r="DE4" s="387"/>
      <c r="DF4" s="290"/>
      <c r="DG4" s="290"/>
      <c r="DH4" s="290"/>
      <c r="DI4" s="290"/>
      <c r="DJ4" s="290"/>
      <c r="DK4" s="290"/>
      <c r="DL4" s="290"/>
      <c r="DM4" s="290"/>
      <c r="DN4" s="290"/>
      <c r="DO4" s="290"/>
      <c r="DP4" s="290"/>
      <c r="DQ4" s="290"/>
      <c r="DR4" s="290"/>
      <c r="DS4" s="290"/>
      <c r="DT4" s="290"/>
      <c r="DU4" s="290"/>
      <c r="DV4" s="290"/>
      <c r="DW4" s="290"/>
    </row>
    <row r="5" spans="1:143" s="289" customFormat="1">
      <c r="A5" s="387"/>
      <c r="B5" s="387"/>
      <c r="C5" s="387"/>
      <c r="D5" s="387"/>
      <c r="E5" s="387"/>
      <c r="F5" s="387"/>
      <c r="G5" s="387"/>
      <c r="H5" s="387"/>
      <c r="I5" s="387"/>
      <c r="J5" s="387"/>
      <c r="K5" s="387"/>
      <c r="L5" s="387"/>
      <c r="M5" s="387"/>
      <c r="N5" s="387"/>
      <c r="O5" s="387"/>
      <c r="P5" s="387"/>
      <c r="Q5" s="387"/>
      <c r="R5" s="387"/>
      <c r="S5" s="387"/>
      <c r="T5" s="387"/>
      <c r="U5" s="387"/>
      <c r="V5" s="387"/>
      <c r="W5" s="387"/>
      <c r="X5" s="387"/>
      <c r="Y5" s="387"/>
      <c r="Z5" s="387"/>
      <c r="AA5" s="387"/>
      <c r="AB5" s="387"/>
      <c r="AC5" s="387"/>
      <c r="AD5" s="387"/>
      <c r="AE5" s="387"/>
      <c r="AF5" s="387"/>
      <c r="AG5" s="387"/>
      <c r="AH5" s="387"/>
      <c r="AI5" s="387"/>
      <c r="AJ5" s="387"/>
      <c r="AK5" s="387"/>
      <c r="AL5" s="387"/>
      <c r="AM5" s="387"/>
      <c r="AN5" s="387"/>
      <c r="AO5" s="387"/>
      <c r="AP5" s="387"/>
      <c r="AQ5" s="387"/>
      <c r="AR5" s="387"/>
      <c r="AS5" s="387"/>
      <c r="AT5" s="387"/>
      <c r="AU5" s="387"/>
      <c r="AV5" s="387"/>
      <c r="AW5" s="387"/>
      <c r="AX5" s="387"/>
      <c r="AY5" s="387"/>
      <c r="AZ5" s="387"/>
      <c r="BA5" s="387"/>
      <c r="BB5" s="387"/>
      <c r="BC5" s="387"/>
      <c r="BD5" s="387"/>
      <c r="BE5" s="387"/>
      <c r="BF5" s="387"/>
      <c r="BG5" s="387"/>
      <c r="BH5" s="387"/>
      <c r="BI5" s="387"/>
      <c r="BJ5" s="387"/>
      <c r="BK5" s="387"/>
      <c r="BL5" s="387"/>
      <c r="BM5" s="387"/>
      <c r="BN5" s="387"/>
      <c r="BO5" s="387"/>
      <c r="BP5" s="387"/>
      <c r="BQ5" s="387"/>
      <c r="BR5" s="387"/>
      <c r="BS5" s="387"/>
      <c r="BT5" s="387"/>
      <c r="BU5" s="387"/>
      <c r="BV5" s="387"/>
      <c r="BW5" s="387"/>
      <c r="BX5" s="387"/>
      <c r="BY5" s="387"/>
      <c r="BZ5" s="387"/>
      <c r="CA5" s="387"/>
      <c r="CB5" s="387"/>
      <c r="CC5" s="387"/>
      <c r="CD5" s="387"/>
      <c r="CE5" s="387"/>
      <c r="CF5" s="387"/>
      <c r="CG5" s="387"/>
      <c r="CH5" s="387"/>
      <c r="CI5" s="387"/>
      <c r="CJ5" s="387"/>
      <c r="CK5" s="387"/>
      <c r="CL5" s="387"/>
      <c r="CM5" s="387"/>
      <c r="CN5" s="387"/>
      <c r="CO5" s="387"/>
      <c r="CP5" s="387"/>
      <c r="CQ5" s="387"/>
      <c r="CR5" s="387"/>
      <c r="CS5" s="387"/>
      <c r="CT5" s="387"/>
      <c r="CU5" s="387"/>
      <c r="CV5" s="387"/>
      <c r="CW5" s="387"/>
      <c r="CX5" s="387"/>
      <c r="CY5" s="387"/>
      <c r="CZ5" s="387"/>
      <c r="DA5" s="387"/>
      <c r="DB5" s="387"/>
      <c r="DC5" s="387"/>
      <c r="DD5" s="387"/>
      <c r="DE5" s="387"/>
      <c r="DF5" s="290"/>
      <c r="DG5" s="290"/>
      <c r="DH5" s="290"/>
      <c r="DI5" s="290"/>
      <c r="DJ5" s="290"/>
      <c r="DK5" s="290"/>
      <c r="DL5" s="290"/>
      <c r="DM5" s="290"/>
      <c r="DN5" s="290"/>
      <c r="DO5" s="290"/>
      <c r="DP5" s="290"/>
      <c r="DQ5" s="290"/>
      <c r="DR5" s="290"/>
      <c r="DS5" s="290"/>
      <c r="DT5" s="290"/>
      <c r="DU5" s="290"/>
      <c r="DV5" s="290"/>
      <c r="DW5" s="290"/>
    </row>
    <row r="6" spans="1:143" s="289" customFormat="1">
      <c r="A6" s="387"/>
      <c r="B6" s="387"/>
      <c r="C6" s="387"/>
      <c r="D6" s="387"/>
      <c r="E6" s="387"/>
      <c r="F6" s="387"/>
      <c r="G6" s="387"/>
      <c r="H6" s="387"/>
      <c r="I6" s="387"/>
      <c r="J6" s="387"/>
      <c r="K6" s="387"/>
      <c r="L6" s="387"/>
      <c r="M6" s="387"/>
      <c r="N6" s="387"/>
      <c r="O6" s="387"/>
      <c r="P6" s="387"/>
      <c r="Q6" s="387"/>
      <c r="R6" s="387"/>
      <c r="S6" s="387"/>
      <c r="T6" s="387"/>
      <c r="U6" s="387"/>
      <c r="V6" s="387"/>
      <c r="W6" s="387"/>
      <c r="X6" s="387"/>
      <c r="Y6" s="387"/>
      <c r="Z6" s="387"/>
      <c r="AA6" s="387"/>
      <c r="AB6" s="387"/>
      <c r="AC6" s="387"/>
      <c r="AD6" s="387"/>
      <c r="AE6" s="387"/>
      <c r="AF6" s="387"/>
      <c r="AG6" s="387"/>
      <c r="AH6" s="387"/>
      <c r="AI6" s="387"/>
      <c r="AJ6" s="387"/>
      <c r="AK6" s="387"/>
      <c r="AL6" s="387"/>
      <c r="AM6" s="387"/>
      <c r="AN6" s="387"/>
      <c r="AO6" s="387"/>
      <c r="AP6" s="387"/>
      <c r="AQ6" s="387"/>
      <c r="AR6" s="387"/>
      <c r="AS6" s="387"/>
      <c r="AT6" s="387"/>
      <c r="AU6" s="387"/>
      <c r="AV6" s="387"/>
      <c r="AW6" s="387"/>
      <c r="AX6" s="387"/>
      <c r="AY6" s="387"/>
      <c r="AZ6" s="387"/>
      <c r="BA6" s="387"/>
      <c r="BB6" s="387"/>
      <c r="BC6" s="387"/>
      <c r="BD6" s="387"/>
      <c r="BE6" s="387"/>
      <c r="BF6" s="387"/>
      <c r="BG6" s="387"/>
      <c r="BH6" s="387"/>
      <c r="BI6" s="387"/>
      <c r="BJ6" s="387"/>
      <c r="BK6" s="387"/>
      <c r="BL6" s="387"/>
      <c r="BM6" s="387"/>
      <c r="BN6" s="387"/>
      <c r="BO6" s="387"/>
      <c r="BP6" s="387"/>
      <c r="BQ6" s="387"/>
      <c r="BR6" s="387"/>
      <c r="BS6" s="387"/>
      <c r="BT6" s="387"/>
      <c r="BU6" s="387"/>
      <c r="BV6" s="387"/>
      <c r="BW6" s="387"/>
      <c r="BX6" s="387"/>
      <c r="BY6" s="387"/>
      <c r="BZ6" s="387"/>
      <c r="CA6" s="387"/>
      <c r="CB6" s="387"/>
      <c r="CC6" s="387"/>
      <c r="CD6" s="387"/>
      <c r="CE6" s="387"/>
      <c r="CF6" s="387"/>
      <c r="CG6" s="387"/>
      <c r="CH6" s="387"/>
      <c r="CI6" s="387"/>
      <c r="CJ6" s="387"/>
      <c r="CK6" s="387"/>
      <c r="CL6" s="387"/>
      <c r="CM6" s="387"/>
      <c r="CN6" s="387"/>
      <c r="CO6" s="387"/>
      <c r="CP6" s="387"/>
      <c r="CQ6" s="387"/>
      <c r="CR6" s="387"/>
      <c r="CS6" s="387"/>
      <c r="CT6" s="387"/>
      <c r="CU6" s="387"/>
      <c r="CV6" s="387"/>
      <c r="CW6" s="387"/>
      <c r="CX6" s="387"/>
      <c r="CY6" s="387"/>
      <c r="CZ6" s="387"/>
      <c r="DA6" s="387"/>
      <c r="DB6" s="387"/>
      <c r="DC6" s="387"/>
      <c r="DD6" s="387"/>
      <c r="DE6" s="387"/>
      <c r="DF6" s="290"/>
      <c r="DG6" s="290"/>
      <c r="DH6" s="290"/>
      <c r="DI6" s="290"/>
      <c r="DJ6" s="290"/>
      <c r="DK6" s="290"/>
      <c r="DL6" s="290"/>
      <c r="DM6" s="290"/>
      <c r="DN6" s="290"/>
      <c r="DO6" s="290"/>
      <c r="DP6" s="290"/>
      <c r="DQ6" s="290"/>
      <c r="DR6" s="290"/>
      <c r="DS6" s="290"/>
      <c r="DT6" s="290"/>
      <c r="DU6" s="290"/>
      <c r="DV6" s="290"/>
      <c r="DW6" s="290"/>
    </row>
    <row r="7" spans="1:143" s="289" customFormat="1">
      <c r="A7" s="387"/>
      <c r="B7" s="387"/>
      <c r="C7" s="387"/>
      <c r="D7" s="387"/>
      <c r="E7" s="387"/>
      <c r="F7" s="387"/>
      <c r="G7" s="387"/>
      <c r="H7" s="387"/>
      <c r="I7" s="387"/>
      <c r="J7" s="387"/>
      <c r="K7" s="387"/>
      <c r="L7" s="387"/>
      <c r="M7" s="387"/>
      <c r="N7" s="387"/>
      <c r="O7" s="387"/>
      <c r="P7" s="387"/>
      <c r="Q7" s="387"/>
      <c r="R7" s="387"/>
      <c r="S7" s="387"/>
      <c r="T7" s="387"/>
      <c r="U7" s="387"/>
      <c r="V7" s="387"/>
      <c r="W7" s="387"/>
      <c r="X7" s="387"/>
      <c r="Y7" s="387"/>
      <c r="Z7" s="387"/>
      <c r="AA7" s="387"/>
      <c r="AB7" s="387"/>
      <c r="AC7" s="387"/>
      <c r="AD7" s="387"/>
      <c r="AE7" s="387"/>
      <c r="AF7" s="387"/>
      <c r="AG7" s="387"/>
      <c r="AH7" s="387"/>
      <c r="AI7" s="387"/>
      <c r="AJ7" s="387"/>
      <c r="AK7" s="387"/>
      <c r="AL7" s="387"/>
      <c r="AM7" s="387"/>
      <c r="AN7" s="387"/>
      <c r="AO7" s="387"/>
      <c r="AP7" s="387"/>
      <c r="AQ7" s="387"/>
      <c r="AR7" s="387"/>
      <c r="AS7" s="387"/>
      <c r="AT7" s="387"/>
      <c r="AU7" s="387"/>
      <c r="AV7" s="387"/>
      <c r="AW7" s="387"/>
      <c r="AX7" s="387"/>
      <c r="AY7" s="387"/>
      <c r="AZ7" s="387"/>
      <c r="BA7" s="387"/>
      <c r="BB7" s="387"/>
      <c r="BC7" s="387"/>
      <c r="BD7" s="387"/>
      <c r="BE7" s="387"/>
      <c r="BF7" s="387"/>
      <c r="BG7" s="387"/>
      <c r="BH7" s="387"/>
      <c r="BI7" s="387"/>
      <c r="BJ7" s="387"/>
      <c r="BK7" s="387"/>
      <c r="BL7" s="387"/>
      <c r="BM7" s="387"/>
      <c r="BN7" s="387"/>
      <c r="BO7" s="387"/>
      <c r="BP7" s="387"/>
      <c r="BQ7" s="387"/>
      <c r="BR7" s="387"/>
      <c r="BS7" s="387"/>
      <c r="BT7" s="387"/>
      <c r="BU7" s="387"/>
      <c r="BV7" s="387"/>
      <c r="BW7" s="387"/>
      <c r="BX7" s="387"/>
      <c r="BY7" s="387"/>
      <c r="BZ7" s="387"/>
      <c r="CA7" s="387"/>
      <c r="CB7" s="387"/>
      <c r="CC7" s="387"/>
      <c r="CD7" s="387"/>
      <c r="CE7" s="387"/>
      <c r="CF7" s="387"/>
      <c r="CG7" s="387"/>
      <c r="CH7" s="387"/>
      <c r="CI7" s="387"/>
      <c r="CJ7" s="387"/>
      <c r="CK7" s="387"/>
      <c r="CL7" s="387"/>
      <c r="CM7" s="387"/>
      <c r="CN7" s="387"/>
      <c r="CO7" s="387"/>
      <c r="CP7" s="387"/>
      <c r="CQ7" s="387"/>
      <c r="CR7" s="387"/>
      <c r="CS7" s="387"/>
      <c r="CT7" s="387"/>
      <c r="CU7" s="387"/>
      <c r="CV7" s="387"/>
      <c r="CW7" s="387"/>
      <c r="CX7" s="387"/>
      <c r="CY7" s="387"/>
      <c r="CZ7" s="387"/>
      <c r="DA7" s="387"/>
      <c r="DB7" s="387"/>
      <c r="DC7" s="387"/>
      <c r="DD7" s="387"/>
      <c r="DE7" s="387"/>
      <c r="DF7" s="290"/>
      <c r="DG7" s="290"/>
      <c r="DH7" s="290"/>
      <c r="DI7" s="290"/>
      <c r="DJ7" s="290"/>
      <c r="DK7" s="290"/>
      <c r="DL7" s="290"/>
      <c r="DM7" s="290"/>
      <c r="DN7" s="290"/>
      <c r="DO7" s="290"/>
      <c r="DP7" s="290"/>
      <c r="DQ7" s="290"/>
      <c r="DR7" s="290"/>
      <c r="DS7" s="290"/>
      <c r="DT7" s="290"/>
      <c r="DU7" s="290"/>
      <c r="DV7" s="290"/>
      <c r="DW7" s="290"/>
    </row>
    <row r="8" spans="1:143" s="289" customFormat="1">
      <c r="A8" s="387"/>
      <c r="B8" s="387"/>
      <c r="C8" s="387"/>
      <c r="D8" s="387"/>
      <c r="E8" s="387"/>
      <c r="F8" s="387"/>
      <c r="G8" s="387"/>
      <c r="H8" s="387"/>
      <c r="I8" s="387"/>
      <c r="J8" s="387"/>
      <c r="K8" s="387"/>
      <c r="L8" s="387"/>
      <c r="M8" s="387"/>
      <c r="N8" s="387"/>
      <c r="O8" s="387"/>
      <c r="P8" s="387"/>
      <c r="Q8" s="387"/>
      <c r="R8" s="387"/>
      <c r="S8" s="387"/>
      <c r="T8" s="387"/>
      <c r="U8" s="387"/>
      <c r="V8" s="387"/>
      <c r="W8" s="387"/>
      <c r="X8" s="387"/>
      <c r="Y8" s="387"/>
      <c r="Z8" s="387"/>
      <c r="AA8" s="387"/>
      <c r="AB8" s="387"/>
      <c r="AC8" s="387"/>
      <c r="AD8" s="387"/>
      <c r="AE8" s="387"/>
      <c r="AF8" s="387"/>
      <c r="AG8" s="387"/>
      <c r="AH8" s="387"/>
      <c r="AI8" s="387"/>
      <c r="AJ8" s="387"/>
      <c r="AK8" s="387"/>
      <c r="AL8" s="387"/>
      <c r="AM8" s="387"/>
      <c r="AN8" s="387"/>
      <c r="AO8" s="387"/>
      <c r="AP8" s="387"/>
      <c r="AQ8" s="387"/>
      <c r="AR8" s="387"/>
      <c r="AS8" s="387"/>
      <c r="AT8" s="387"/>
      <c r="AU8" s="387"/>
      <c r="AV8" s="387"/>
      <c r="AW8" s="387"/>
      <c r="AX8" s="387"/>
      <c r="AY8" s="387"/>
      <c r="AZ8" s="387"/>
      <c r="BA8" s="387"/>
      <c r="BB8" s="387"/>
      <c r="BC8" s="387"/>
      <c r="BD8" s="387"/>
      <c r="BE8" s="387"/>
      <c r="BF8" s="387"/>
      <c r="BG8" s="387"/>
      <c r="BH8" s="387"/>
      <c r="BI8" s="387"/>
      <c r="BJ8" s="387"/>
      <c r="BK8" s="387"/>
      <c r="BL8" s="387"/>
      <c r="BM8" s="387"/>
      <c r="BN8" s="387"/>
      <c r="BO8" s="387"/>
      <c r="BP8" s="387"/>
      <c r="BQ8" s="387"/>
      <c r="BR8" s="387"/>
      <c r="BS8" s="387"/>
      <c r="BT8" s="387"/>
      <c r="BU8" s="387"/>
      <c r="BV8" s="387"/>
      <c r="BW8" s="387"/>
      <c r="BX8" s="387"/>
      <c r="BY8" s="387"/>
      <c r="BZ8" s="387"/>
      <c r="CA8" s="387"/>
      <c r="CB8" s="387"/>
      <c r="CC8" s="387"/>
      <c r="CD8" s="387"/>
      <c r="CE8" s="387"/>
      <c r="CF8" s="387"/>
      <c r="CG8" s="387"/>
      <c r="CH8" s="387"/>
      <c r="CI8" s="387"/>
      <c r="CJ8" s="387"/>
      <c r="CK8" s="387"/>
      <c r="CL8" s="387"/>
      <c r="CM8" s="387"/>
      <c r="CN8" s="387"/>
      <c r="CO8" s="387"/>
      <c r="CP8" s="387"/>
      <c r="CQ8" s="387"/>
      <c r="CR8" s="387"/>
      <c r="CS8" s="387"/>
      <c r="CT8" s="387"/>
      <c r="CU8" s="387"/>
      <c r="CV8" s="387"/>
      <c r="CW8" s="387"/>
      <c r="CX8" s="387"/>
      <c r="CY8" s="387"/>
      <c r="CZ8" s="387"/>
      <c r="DA8" s="387"/>
      <c r="DB8" s="387"/>
      <c r="DC8" s="387"/>
      <c r="DD8" s="387"/>
      <c r="DE8" s="387"/>
      <c r="DF8" s="290"/>
      <c r="DG8" s="290"/>
      <c r="DH8" s="290"/>
      <c r="DI8" s="290"/>
      <c r="DJ8" s="290"/>
      <c r="DK8" s="290"/>
      <c r="DL8" s="290"/>
      <c r="DM8" s="290"/>
      <c r="DN8" s="290"/>
      <c r="DO8" s="290"/>
      <c r="DP8" s="290"/>
      <c r="DQ8" s="290"/>
      <c r="DR8" s="290"/>
      <c r="DS8" s="290"/>
      <c r="DT8" s="290"/>
      <c r="DU8" s="290"/>
      <c r="DV8" s="290"/>
      <c r="DW8" s="290"/>
    </row>
    <row r="9" spans="1:143" s="289" customFormat="1">
      <c r="A9" s="387"/>
      <c r="B9" s="387"/>
      <c r="C9" s="387"/>
      <c r="D9" s="387"/>
      <c r="E9" s="387"/>
      <c r="F9" s="387"/>
      <c r="G9" s="387"/>
      <c r="H9" s="387"/>
      <c r="I9" s="387"/>
      <c r="J9" s="387"/>
      <c r="K9" s="387"/>
      <c r="L9" s="387"/>
      <c r="M9" s="387"/>
      <c r="N9" s="387"/>
      <c r="O9" s="387"/>
      <c r="P9" s="387"/>
      <c r="Q9" s="387"/>
      <c r="R9" s="387"/>
      <c r="S9" s="387"/>
      <c r="T9" s="387"/>
      <c r="U9" s="387"/>
      <c r="V9" s="387"/>
      <c r="W9" s="387"/>
      <c r="X9" s="387"/>
      <c r="Y9" s="387"/>
      <c r="Z9" s="387"/>
      <c r="AA9" s="387"/>
      <c r="AB9" s="387"/>
      <c r="AC9" s="387"/>
      <c r="AD9" s="387"/>
      <c r="AE9" s="387"/>
      <c r="AF9" s="387"/>
      <c r="AG9" s="387"/>
      <c r="AH9" s="387"/>
      <c r="AI9" s="387"/>
      <c r="AJ9" s="387"/>
      <c r="AK9" s="387"/>
      <c r="AL9" s="387"/>
      <c r="AM9" s="387"/>
      <c r="AN9" s="387"/>
      <c r="AO9" s="387"/>
      <c r="AP9" s="387"/>
      <c r="AQ9" s="387"/>
      <c r="AR9" s="387"/>
      <c r="AS9" s="387"/>
      <c r="AT9" s="387"/>
      <c r="AU9" s="387"/>
      <c r="AV9" s="387"/>
      <c r="AW9" s="387"/>
      <c r="AX9" s="387"/>
      <c r="AY9" s="387"/>
      <c r="AZ9" s="387"/>
      <c r="BA9" s="387"/>
      <c r="BB9" s="387"/>
      <c r="BC9" s="387"/>
      <c r="BD9" s="387"/>
      <c r="BE9" s="387"/>
      <c r="BF9" s="387"/>
      <c r="BG9" s="387"/>
      <c r="BH9" s="387"/>
      <c r="BI9" s="387"/>
      <c r="BJ9" s="387"/>
      <c r="BK9" s="387"/>
      <c r="BL9" s="387"/>
      <c r="BM9" s="387"/>
      <c r="BN9" s="387"/>
      <c r="BO9" s="387"/>
      <c r="BP9" s="387"/>
      <c r="BQ9" s="387"/>
      <c r="BR9" s="387"/>
      <c r="BS9" s="387"/>
      <c r="BT9" s="387"/>
      <c r="BU9" s="387"/>
      <c r="BV9" s="387"/>
      <c r="BW9" s="387"/>
      <c r="BX9" s="387"/>
      <c r="BY9" s="387"/>
      <c r="BZ9" s="387"/>
      <c r="CA9" s="387"/>
      <c r="CB9" s="387"/>
      <c r="CC9" s="387"/>
      <c r="CD9" s="387"/>
      <c r="CE9" s="387"/>
      <c r="CF9" s="387"/>
      <c r="CG9" s="387"/>
      <c r="CH9" s="387"/>
      <c r="CI9" s="387"/>
      <c r="CJ9" s="387"/>
      <c r="CK9" s="387"/>
      <c r="CL9" s="387"/>
      <c r="CM9" s="387"/>
      <c r="CN9" s="387"/>
      <c r="CO9" s="387"/>
      <c r="CP9" s="387"/>
      <c r="CQ9" s="387"/>
      <c r="CR9" s="387"/>
      <c r="CS9" s="387"/>
      <c r="CT9" s="387"/>
      <c r="CU9" s="387"/>
      <c r="CV9" s="387"/>
      <c r="CW9" s="387"/>
      <c r="CX9" s="387"/>
      <c r="CY9" s="387"/>
      <c r="CZ9" s="387"/>
      <c r="DA9" s="387"/>
      <c r="DB9" s="387"/>
      <c r="DC9" s="387"/>
      <c r="DD9" s="387"/>
      <c r="DE9" s="387"/>
      <c r="DF9" s="290"/>
      <c r="DG9" s="290"/>
      <c r="DH9" s="290"/>
      <c r="DI9" s="290"/>
      <c r="DJ9" s="290"/>
      <c r="DK9" s="290"/>
      <c r="DL9" s="290"/>
      <c r="DM9" s="290"/>
      <c r="DN9" s="290"/>
      <c r="DO9" s="290"/>
      <c r="DP9" s="290"/>
      <c r="DQ9" s="290"/>
      <c r="DR9" s="290"/>
      <c r="DS9" s="290"/>
      <c r="DT9" s="290"/>
      <c r="DU9" s="290"/>
      <c r="DV9" s="290"/>
      <c r="DW9" s="290"/>
    </row>
    <row r="10" spans="1:143" s="289" customFormat="1">
      <c r="A10" s="387"/>
      <c r="B10" s="387"/>
      <c r="C10" s="387"/>
      <c r="D10" s="387"/>
      <c r="E10" s="387"/>
      <c r="F10" s="387"/>
      <c r="G10" s="387"/>
      <c r="H10" s="387"/>
      <c r="I10" s="387"/>
      <c r="J10" s="387"/>
      <c r="K10" s="387"/>
      <c r="L10" s="387"/>
      <c r="M10" s="387"/>
      <c r="N10" s="387"/>
      <c r="O10" s="387"/>
      <c r="P10" s="387"/>
      <c r="Q10" s="387"/>
      <c r="R10" s="387"/>
      <c r="S10" s="387"/>
      <c r="T10" s="387"/>
      <c r="U10" s="387"/>
      <c r="V10" s="387"/>
      <c r="W10" s="387"/>
      <c r="X10" s="387"/>
      <c r="Y10" s="387"/>
      <c r="Z10" s="387"/>
      <c r="AA10" s="387"/>
      <c r="AB10" s="387"/>
      <c r="AC10" s="387"/>
      <c r="AD10" s="387"/>
      <c r="AE10" s="387"/>
      <c r="AF10" s="387"/>
      <c r="AG10" s="387"/>
      <c r="AH10" s="387"/>
      <c r="AI10" s="387"/>
      <c r="AJ10" s="387"/>
      <c r="AK10" s="387"/>
      <c r="AL10" s="387"/>
      <c r="AM10" s="387"/>
      <c r="AN10" s="387"/>
      <c r="AO10" s="387"/>
      <c r="AP10" s="387"/>
      <c r="AQ10" s="387"/>
      <c r="AR10" s="387"/>
      <c r="AS10" s="387"/>
      <c r="AT10" s="387"/>
      <c r="AU10" s="387"/>
      <c r="AV10" s="387"/>
      <c r="AW10" s="387"/>
      <c r="AX10" s="387"/>
      <c r="AY10" s="387"/>
      <c r="AZ10" s="387"/>
      <c r="BA10" s="387"/>
      <c r="BB10" s="387"/>
      <c r="BC10" s="387"/>
      <c r="BD10" s="387"/>
      <c r="BE10" s="387"/>
      <c r="BF10" s="387"/>
      <c r="BG10" s="387"/>
      <c r="BH10" s="387"/>
      <c r="BI10" s="387"/>
      <c r="BJ10" s="387"/>
      <c r="BK10" s="387"/>
      <c r="BL10" s="387"/>
      <c r="BM10" s="387"/>
      <c r="BN10" s="387"/>
      <c r="BO10" s="387"/>
      <c r="BP10" s="387"/>
      <c r="BQ10" s="387"/>
      <c r="BR10" s="387"/>
      <c r="BS10" s="387"/>
      <c r="BT10" s="387"/>
      <c r="BU10" s="387"/>
      <c r="BV10" s="387"/>
      <c r="BW10" s="387"/>
      <c r="BX10" s="387"/>
      <c r="BY10" s="387"/>
      <c r="BZ10" s="387"/>
      <c r="CA10" s="387"/>
      <c r="CB10" s="387"/>
      <c r="CC10" s="387"/>
      <c r="CD10" s="387"/>
      <c r="CE10" s="387"/>
      <c r="CF10" s="387"/>
      <c r="CG10" s="387"/>
      <c r="CH10" s="387"/>
      <c r="CI10" s="387"/>
      <c r="CJ10" s="387"/>
      <c r="CK10" s="387"/>
      <c r="CL10" s="387"/>
      <c r="CM10" s="387"/>
      <c r="CN10" s="387"/>
      <c r="CO10" s="387"/>
      <c r="CP10" s="387"/>
      <c r="CQ10" s="387"/>
      <c r="CR10" s="387"/>
      <c r="CS10" s="387"/>
      <c r="CT10" s="387"/>
      <c r="CU10" s="387"/>
      <c r="CV10" s="387"/>
      <c r="CW10" s="387"/>
      <c r="CX10" s="387"/>
      <c r="CY10" s="387"/>
      <c r="CZ10" s="387"/>
      <c r="DA10" s="387"/>
      <c r="DB10" s="387"/>
      <c r="DC10" s="387"/>
      <c r="DD10" s="387"/>
      <c r="DE10" s="387"/>
      <c r="DF10" s="290"/>
      <c r="DG10" s="290"/>
      <c r="DH10" s="290"/>
      <c r="DI10" s="290"/>
      <c r="DJ10" s="290"/>
      <c r="DK10" s="290"/>
      <c r="DL10" s="290"/>
      <c r="DM10" s="290"/>
      <c r="DN10" s="290"/>
      <c r="DO10" s="290"/>
      <c r="DP10" s="290"/>
      <c r="DQ10" s="290"/>
      <c r="DR10" s="290"/>
      <c r="DS10" s="290"/>
      <c r="DT10" s="290"/>
      <c r="DU10" s="290"/>
      <c r="DV10" s="290"/>
      <c r="DW10" s="290"/>
      <c r="EM10" s="289" t="s">
        <v>625</v>
      </c>
    </row>
    <row r="11" spans="1:143" s="289" customFormat="1">
      <c r="A11" s="387"/>
      <c r="B11" s="387"/>
      <c r="C11" s="387"/>
      <c r="D11" s="387"/>
      <c r="E11" s="387"/>
      <c r="F11" s="387"/>
      <c r="G11" s="387"/>
      <c r="H11" s="387"/>
      <c r="I11" s="387"/>
      <c r="J11" s="387"/>
      <c r="K11" s="387"/>
      <c r="L11" s="387"/>
      <c r="M11" s="387"/>
      <c r="N11" s="387"/>
      <c r="O11" s="387"/>
      <c r="P11" s="387"/>
      <c r="Q11" s="387"/>
      <c r="R11" s="387"/>
      <c r="S11" s="387"/>
      <c r="T11" s="387"/>
      <c r="U11" s="387"/>
      <c r="V11" s="387"/>
      <c r="W11" s="387"/>
      <c r="X11" s="387"/>
      <c r="Y11" s="387"/>
      <c r="Z11" s="387"/>
      <c r="AA11" s="387"/>
      <c r="AB11" s="387"/>
      <c r="AC11" s="387"/>
      <c r="AD11" s="387"/>
      <c r="AE11" s="387"/>
      <c r="AF11" s="387"/>
      <c r="AG11" s="387"/>
      <c r="AH11" s="387"/>
      <c r="AI11" s="387"/>
      <c r="AJ11" s="387"/>
      <c r="AK11" s="387"/>
      <c r="AL11" s="387"/>
      <c r="AM11" s="387"/>
      <c r="AN11" s="387"/>
      <c r="AO11" s="387"/>
      <c r="AP11" s="387"/>
      <c r="AQ11" s="387"/>
      <c r="AR11" s="387"/>
      <c r="AS11" s="387"/>
      <c r="AT11" s="387"/>
      <c r="AU11" s="387"/>
      <c r="AV11" s="387"/>
      <c r="AW11" s="387"/>
      <c r="AX11" s="387"/>
      <c r="AY11" s="387"/>
      <c r="AZ11" s="387"/>
      <c r="BA11" s="387"/>
      <c r="BB11" s="387"/>
      <c r="BC11" s="387"/>
      <c r="BD11" s="387"/>
      <c r="BE11" s="387"/>
      <c r="BF11" s="387"/>
      <c r="BG11" s="387"/>
      <c r="BH11" s="387"/>
      <c r="BI11" s="387"/>
      <c r="BJ11" s="387"/>
      <c r="BK11" s="387"/>
      <c r="BL11" s="387"/>
      <c r="BM11" s="387"/>
      <c r="BN11" s="387"/>
      <c r="BO11" s="387"/>
      <c r="BP11" s="387"/>
      <c r="BQ11" s="387"/>
      <c r="BR11" s="387"/>
      <c r="BS11" s="387"/>
      <c r="BT11" s="387"/>
      <c r="BU11" s="387"/>
      <c r="BV11" s="387"/>
      <c r="BW11" s="387"/>
      <c r="BX11" s="387"/>
      <c r="BY11" s="387"/>
      <c r="BZ11" s="387"/>
      <c r="CA11" s="387"/>
      <c r="CB11" s="387"/>
      <c r="CC11" s="387"/>
      <c r="CD11" s="387"/>
      <c r="CE11" s="387"/>
      <c r="CF11" s="387"/>
      <c r="CG11" s="387"/>
      <c r="CH11" s="387"/>
      <c r="CI11" s="387"/>
      <c r="CJ11" s="387"/>
      <c r="CK11" s="387"/>
      <c r="CL11" s="387"/>
      <c r="CM11" s="387"/>
      <c r="CN11" s="387"/>
      <c r="CO11" s="387"/>
      <c r="CP11" s="387"/>
      <c r="CQ11" s="387"/>
      <c r="CR11" s="387"/>
      <c r="CS11" s="387"/>
      <c r="CT11" s="387"/>
      <c r="CU11" s="387"/>
      <c r="CV11" s="387"/>
      <c r="CW11" s="387"/>
      <c r="CX11" s="387"/>
      <c r="CY11" s="387"/>
      <c r="CZ11" s="387"/>
      <c r="DA11" s="387"/>
      <c r="DB11" s="387"/>
      <c r="DC11" s="387"/>
      <c r="DD11" s="387"/>
      <c r="DE11" s="387"/>
      <c r="DF11" s="290"/>
      <c r="DG11" s="290"/>
      <c r="DH11" s="290"/>
      <c r="DI11" s="290"/>
      <c r="DJ11" s="290"/>
      <c r="DK11" s="290"/>
      <c r="DL11" s="290"/>
      <c r="DM11" s="290"/>
      <c r="DN11" s="290"/>
      <c r="DO11" s="290"/>
      <c r="DP11" s="290"/>
      <c r="DQ11" s="290"/>
      <c r="DR11" s="290"/>
      <c r="DS11" s="290"/>
      <c r="DT11" s="290"/>
      <c r="DU11" s="290"/>
      <c r="DV11" s="290"/>
      <c r="DW11" s="290"/>
    </row>
    <row r="12" spans="1:143" s="289" customFormat="1">
      <c r="A12" s="387"/>
      <c r="B12" s="387"/>
      <c r="C12" s="387"/>
      <c r="D12" s="387"/>
      <c r="E12" s="387"/>
      <c r="F12" s="387"/>
      <c r="G12" s="387"/>
      <c r="H12" s="387"/>
      <c r="I12" s="387"/>
      <c r="J12" s="387"/>
      <c r="K12" s="387"/>
      <c r="L12" s="387"/>
      <c r="M12" s="387"/>
      <c r="N12" s="387"/>
      <c r="O12" s="387"/>
      <c r="P12" s="387"/>
      <c r="Q12" s="387"/>
      <c r="R12" s="387"/>
      <c r="S12" s="387"/>
      <c r="T12" s="387"/>
      <c r="U12" s="387"/>
      <c r="V12" s="387"/>
      <c r="W12" s="387"/>
      <c r="X12" s="387"/>
      <c r="Y12" s="387"/>
      <c r="Z12" s="387"/>
      <c r="AA12" s="387"/>
      <c r="AB12" s="387"/>
      <c r="AC12" s="387"/>
      <c r="AD12" s="387"/>
      <c r="AE12" s="387"/>
      <c r="AF12" s="387"/>
      <c r="AG12" s="387"/>
      <c r="AH12" s="387"/>
      <c r="AI12" s="387"/>
      <c r="AJ12" s="387"/>
      <c r="AK12" s="387"/>
      <c r="AL12" s="387"/>
      <c r="AM12" s="387"/>
      <c r="AN12" s="387"/>
      <c r="AO12" s="387"/>
      <c r="AP12" s="387"/>
      <c r="AQ12" s="387"/>
      <c r="AR12" s="387"/>
      <c r="AS12" s="387"/>
      <c r="AT12" s="387"/>
      <c r="AU12" s="387"/>
      <c r="AV12" s="387"/>
      <c r="AW12" s="387"/>
      <c r="AX12" s="387"/>
      <c r="AY12" s="387"/>
      <c r="AZ12" s="387"/>
      <c r="BA12" s="387"/>
      <c r="BB12" s="387"/>
      <c r="BC12" s="387"/>
      <c r="BD12" s="387"/>
      <c r="BE12" s="387"/>
      <c r="BF12" s="387"/>
      <c r="BG12" s="387"/>
      <c r="BH12" s="387"/>
      <c r="BI12" s="387"/>
      <c r="BJ12" s="387"/>
      <c r="BK12" s="387"/>
      <c r="BL12" s="387"/>
      <c r="BM12" s="387"/>
      <c r="BN12" s="387"/>
      <c r="BO12" s="387"/>
      <c r="BP12" s="387"/>
      <c r="BQ12" s="387"/>
      <c r="BR12" s="387"/>
      <c r="BS12" s="387"/>
      <c r="BT12" s="387"/>
      <c r="BU12" s="387"/>
      <c r="BV12" s="387"/>
      <c r="BW12" s="387"/>
      <c r="BX12" s="387"/>
      <c r="BY12" s="387"/>
      <c r="BZ12" s="387"/>
      <c r="CA12" s="387"/>
      <c r="CB12" s="387"/>
      <c r="CC12" s="387"/>
      <c r="CD12" s="387"/>
      <c r="CE12" s="387"/>
      <c r="CF12" s="387"/>
      <c r="CG12" s="387"/>
      <c r="CH12" s="387"/>
      <c r="CI12" s="387"/>
      <c r="CJ12" s="387"/>
      <c r="CK12" s="387"/>
      <c r="CL12" s="387"/>
      <c r="CM12" s="387"/>
      <c r="CN12" s="387"/>
      <c r="CO12" s="387"/>
      <c r="CP12" s="387"/>
      <c r="CQ12" s="387"/>
      <c r="CR12" s="387"/>
      <c r="CS12" s="387"/>
      <c r="CT12" s="387"/>
      <c r="CU12" s="387"/>
      <c r="CV12" s="387"/>
      <c r="CW12" s="387"/>
      <c r="CX12" s="387"/>
      <c r="CY12" s="387"/>
      <c r="CZ12" s="387"/>
      <c r="DA12" s="387"/>
      <c r="DB12" s="387"/>
      <c r="DC12" s="387"/>
      <c r="DD12" s="387"/>
      <c r="DE12" s="387"/>
      <c r="DF12" s="290"/>
      <c r="DG12" s="290"/>
      <c r="DH12" s="290"/>
      <c r="DI12" s="290"/>
      <c r="DJ12" s="290"/>
      <c r="DK12" s="290"/>
      <c r="DL12" s="290"/>
      <c r="DM12" s="290"/>
      <c r="DN12" s="290"/>
      <c r="DO12" s="290"/>
      <c r="DP12" s="290"/>
      <c r="DQ12" s="290"/>
      <c r="DR12" s="290"/>
      <c r="DS12" s="290"/>
      <c r="DT12" s="290"/>
      <c r="DU12" s="290"/>
      <c r="DV12" s="290"/>
      <c r="DW12" s="290"/>
      <c r="EM12" s="289" t="s">
        <v>625</v>
      </c>
    </row>
    <row r="13" spans="1:143" s="289" customFormat="1">
      <c r="A13" s="387"/>
      <c r="B13" s="387"/>
      <c r="C13" s="387"/>
      <c r="D13" s="387"/>
      <c r="E13" s="387"/>
      <c r="F13" s="387"/>
      <c r="G13" s="387"/>
      <c r="H13" s="387"/>
      <c r="I13" s="387"/>
      <c r="J13" s="387"/>
      <c r="K13" s="387"/>
      <c r="L13" s="387"/>
      <c r="M13" s="387"/>
      <c r="N13" s="387"/>
      <c r="O13" s="387"/>
      <c r="P13" s="387"/>
      <c r="Q13" s="387"/>
      <c r="R13" s="387"/>
      <c r="S13" s="387"/>
      <c r="T13" s="387"/>
      <c r="U13" s="387"/>
      <c r="V13" s="387"/>
      <c r="W13" s="387"/>
      <c r="X13" s="387"/>
      <c r="Y13" s="387"/>
      <c r="Z13" s="387"/>
      <c r="AA13" s="387"/>
      <c r="AB13" s="387"/>
      <c r="AC13" s="387"/>
      <c r="AD13" s="387"/>
      <c r="AE13" s="387"/>
      <c r="AF13" s="387"/>
      <c r="AG13" s="387"/>
      <c r="AH13" s="387"/>
      <c r="AI13" s="387"/>
      <c r="AJ13" s="387"/>
      <c r="AK13" s="387"/>
      <c r="AL13" s="387"/>
      <c r="AM13" s="387"/>
      <c r="AN13" s="387"/>
      <c r="AO13" s="387"/>
      <c r="AP13" s="387"/>
      <c r="AQ13" s="387"/>
      <c r="AR13" s="387"/>
      <c r="AS13" s="387"/>
      <c r="AT13" s="387"/>
      <c r="AU13" s="387"/>
      <c r="AV13" s="387"/>
      <c r="AW13" s="387"/>
      <c r="AX13" s="387"/>
      <c r="AY13" s="387"/>
      <c r="AZ13" s="387"/>
      <c r="BA13" s="387"/>
      <c r="BB13" s="387"/>
      <c r="BC13" s="387"/>
      <c r="BD13" s="387"/>
      <c r="BE13" s="387"/>
      <c r="BF13" s="387"/>
      <c r="BG13" s="387"/>
      <c r="BH13" s="387"/>
      <c r="BI13" s="387"/>
      <c r="BJ13" s="387"/>
      <c r="BK13" s="387"/>
      <c r="BL13" s="387"/>
      <c r="BM13" s="387"/>
      <c r="BN13" s="387"/>
      <c r="BO13" s="387"/>
      <c r="BP13" s="387"/>
      <c r="BQ13" s="387"/>
      <c r="BR13" s="387"/>
      <c r="BS13" s="387"/>
      <c r="BT13" s="387"/>
      <c r="BU13" s="387"/>
      <c r="BV13" s="387"/>
      <c r="BW13" s="387"/>
      <c r="BX13" s="387"/>
      <c r="BY13" s="387"/>
      <c r="BZ13" s="387"/>
      <c r="CA13" s="387"/>
      <c r="CB13" s="387"/>
      <c r="CC13" s="387"/>
      <c r="CD13" s="387"/>
      <c r="CE13" s="387"/>
      <c r="CF13" s="387"/>
      <c r="CG13" s="387"/>
      <c r="CH13" s="387"/>
      <c r="CI13" s="387"/>
      <c r="CJ13" s="387"/>
      <c r="CK13" s="387"/>
      <c r="CL13" s="387"/>
      <c r="CM13" s="387"/>
      <c r="CN13" s="387"/>
      <c r="CO13" s="387"/>
      <c r="CP13" s="387"/>
      <c r="CQ13" s="387"/>
      <c r="CR13" s="387"/>
      <c r="CS13" s="387"/>
      <c r="CT13" s="387"/>
      <c r="CU13" s="387"/>
      <c r="CV13" s="387"/>
      <c r="CW13" s="387"/>
      <c r="CX13" s="387"/>
      <c r="CY13" s="387"/>
      <c r="CZ13" s="387"/>
      <c r="DA13" s="387"/>
      <c r="DB13" s="387"/>
      <c r="DC13" s="387"/>
      <c r="DD13" s="387"/>
      <c r="DE13" s="387"/>
      <c r="DF13" s="290"/>
      <c r="DG13" s="290"/>
      <c r="DH13" s="290"/>
      <c r="DI13" s="290"/>
      <c r="DJ13" s="290"/>
      <c r="DK13" s="290"/>
      <c r="DL13" s="290"/>
      <c r="DM13" s="290"/>
      <c r="DN13" s="290"/>
      <c r="DO13" s="290"/>
      <c r="DP13" s="290"/>
      <c r="DQ13" s="290"/>
      <c r="DR13" s="290"/>
      <c r="DS13" s="290"/>
      <c r="DT13" s="290"/>
      <c r="DU13" s="290"/>
      <c r="DV13" s="290"/>
      <c r="DW13" s="290"/>
    </row>
    <row r="14" spans="1:143" s="289" customFormat="1">
      <c r="A14" s="387"/>
      <c r="B14" s="387"/>
      <c r="C14" s="387"/>
      <c r="D14" s="387"/>
      <c r="E14" s="387"/>
      <c r="F14" s="387"/>
      <c r="G14" s="387"/>
      <c r="H14" s="387"/>
      <c r="I14" s="387"/>
      <c r="J14" s="387"/>
      <c r="K14" s="387"/>
      <c r="L14" s="387"/>
      <c r="M14" s="387"/>
      <c r="N14" s="387"/>
      <c r="O14" s="387"/>
      <c r="P14" s="387"/>
      <c r="Q14" s="387"/>
      <c r="R14" s="387"/>
      <c r="S14" s="387"/>
      <c r="T14" s="387"/>
      <c r="U14" s="387"/>
      <c r="V14" s="387"/>
      <c r="W14" s="387"/>
      <c r="X14" s="387"/>
      <c r="Y14" s="387"/>
      <c r="Z14" s="387"/>
      <c r="AA14" s="387"/>
      <c r="AB14" s="387"/>
      <c r="AC14" s="387"/>
      <c r="AD14" s="387"/>
      <c r="AE14" s="387"/>
      <c r="AF14" s="387"/>
      <c r="AG14" s="387"/>
      <c r="AH14" s="387"/>
      <c r="AI14" s="387"/>
      <c r="AJ14" s="387"/>
      <c r="AK14" s="387"/>
      <c r="AL14" s="387"/>
      <c r="AM14" s="387"/>
      <c r="AN14" s="387"/>
      <c r="AO14" s="387"/>
      <c r="AP14" s="387"/>
      <c r="AQ14" s="387"/>
      <c r="AR14" s="387"/>
      <c r="AS14" s="387"/>
      <c r="AT14" s="387"/>
      <c r="AU14" s="387"/>
      <c r="AV14" s="387"/>
      <c r="AW14" s="387"/>
      <c r="AX14" s="387"/>
      <c r="AY14" s="387"/>
      <c r="AZ14" s="387"/>
      <c r="BA14" s="387"/>
      <c r="BB14" s="387"/>
      <c r="BC14" s="387"/>
      <c r="BD14" s="387"/>
      <c r="BE14" s="387"/>
      <c r="BF14" s="387"/>
      <c r="BG14" s="387"/>
      <c r="BH14" s="387"/>
      <c r="BI14" s="387"/>
      <c r="BJ14" s="387"/>
      <c r="BK14" s="387"/>
      <c r="BL14" s="387"/>
      <c r="BM14" s="387"/>
      <c r="BN14" s="387"/>
      <c r="BO14" s="387"/>
      <c r="BP14" s="387"/>
      <c r="BQ14" s="387"/>
      <c r="BR14" s="387"/>
      <c r="BS14" s="387"/>
      <c r="BT14" s="387"/>
      <c r="BU14" s="387"/>
      <c r="BV14" s="387"/>
      <c r="BW14" s="387"/>
      <c r="BX14" s="387"/>
      <c r="BY14" s="387"/>
      <c r="BZ14" s="387"/>
      <c r="CA14" s="387"/>
      <c r="CB14" s="387"/>
      <c r="CC14" s="387"/>
      <c r="CD14" s="387"/>
      <c r="CE14" s="387"/>
      <c r="CF14" s="387"/>
      <c r="CG14" s="387"/>
      <c r="CH14" s="387"/>
      <c r="CI14" s="387"/>
      <c r="CJ14" s="387"/>
      <c r="CK14" s="387"/>
      <c r="CL14" s="387"/>
      <c r="CM14" s="387"/>
      <c r="CN14" s="387"/>
      <c r="CO14" s="387"/>
      <c r="CP14" s="387"/>
      <c r="CQ14" s="387"/>
      <c r="CR14" s="387"/>
      <c r="CS14" s="387"/>
      <c r="CT14" s="387"/>
      <c r="CU14" s="387"/>
      <c r="CV14" s="387"/>
      <c r="CW14" s="387"/>
      <c r="CX14" s="387"/>
      <c r="CY14" s="387"/>
      <c r="CZ14" s="387"/>
      <c r="DA14" s="387"/>
      <c r="DB14" s="387"/>
      <c r="DC14" s="387"/>
      <c r="DD14" s="387"/>
      <c r="DE14" s="387"/>
      <c r="DF14" s="290"/>
      <c r="DG14" s="290"/>
      <c r="DH14" s="290"/>
      <c r="DI14" s="290"/>
      <c r="DJ14" s="290"/>
      <c r="DK14" s="290"/>
      <c r="DL14" s="290"/>
      <c r="DM14" s="290"/>
      <c r="DN14" s="290"/>
      <c r="DO14" s="290"/>
      <c r="DP14" s="290"/>
      <c r="DQ14" s="290"/>
      <c r="DR14" s="290"/>
      <c r="DS14" s="290"/>
      <c r="DT14" s="290"/>
      <c r="DU14" s="290"/>
      <c r="DV14" s="290"/>
      <c r="DW14" s="290"/>
    </row>
    <row r="15" spans="1:143" s="289" customFormat="1">
      <c r="A15" s="386"/>
      <c r="B15" s="387"/>
      <c r="C15" s="387"/>
      <c r="D15" s="387"/>
      <c r="E15" s="387"/>
      <c r="F15" s="387"/>
      <c r="G15" s="387"/>
      <c r="H15" s="387"/>
      <c r="I15" s="387"/>
      <c r="J15" s="387"/>
      <c r="K15" s="387"/>
      <c r="L15" s="387"/>
      <c r="M15" s="387"/>
      <c r="N15" s="387"/>
      <c r="O15" s="387"/>
      <c r="P15" s="387"/>
      <c r="Q15" s="387"/>
      <c r="R15" s="387"/>
      <c r="S15" s="387"/>
      <c r="T15" s="387"/>
      <c r="U15" s="387"/>
      <c r="V15" s="387"/>
      <c r="W15" s="387"/>
      <c r="X15" s="387"/>
      <c r="Y15" s="387"/>
      <c r="Z15" s="387"/>
      <c r="AA15" s="387"/>
      <c r="AB15" s="387"/>
      <c r="AC15" s="387"/>
      <c r="AD15" s="387"/>
      <c r="AE15" s="387"/>
      <c r="AF15" s="387"/>
      <c r="AG15" s="387"/>
      <c r="AH15" s="387"/>
      <c r="AI15" s="387"/>
      <c r="AJ15" s="387"/>
      <c r="AK15" s="387"/>
      <c r="AL15" s="387"/>
      <c r="AM15" s="387"/>
      <c r="AN15" s="387"/>
      <c r="AO15" s="387"/>
      <c r="AP15" s="387"/>
      <c r="AQ15" s="387"/>
      <c r="AR15" s="387"/>
      <c r="AS15" s="387"/>
      <c r="AT15" s="387"/>
      <c r="AU15" s="387"/>
      <c r="AV15" s="387"/>
      <c r="AW15" s="387"/>
      <c r="AX15" s="387"/>
      <c r="AY15" s="387"/>
      <c r="AZ15" s="387"/>
      <c r="BA15" s="387"/>
      <c r="BB15" s="387"/>
      <c r="BC15" s="387"/>
      <c r="BD15" s="387"/>
      <c r="BE15" s="387"/>
      <c r="BF15" s="387"/>
      <c r="BG15" s="387"/>
      <c r="BH15" s="387"/>
      <c r="BI15" s="387"/>
      <c r="BJ15" s="387"/>
      <c r="BK15" s="387"/>
      <c r="BL15" s="387"/>
      <c r="BM15" s="387"/>
      <c r="BN15" s="387"/>
      <c r="BO15" s="387"/>
      <c r="BP15" s="387"/>
      <c r="BQ15" s="387"/>
      <c r="BR15" s="387"/>
      <c r="BS15" s="387"/>
      <c r="BT15" s="387"/>
      <c r="BU15" s="387"/>
      <c r="BV15" s="387"/>
      <c r="BW15" s="387"/>
      <c r="BX15" s="387"/>
      <c r="BY15" s="387"/>
      <c r="BZ15" s="387"/>
      <c r="CA15" s="387"/>
      <c r="CB15" s="387"/>
      <c r="CC15" s="387"/>
      <c r="CD15" s="387"/>
      <c r="CE15" s="387"/>
      <c r="CF15" s="387"/>
      <c r="CG15" s="387"/>
      <c r="CH15" s="387"/>
      <c r="CI15" s="387"/>
      <c r="CJ15" s="387"/>
      <c r="CK15" s="387"/>
      <c r="CL15" s="387"/>
      <c r="CM15" s="387"/>
      <c r="CN15" s="387"/>
      <c r="CO15" s="387"/>
      <c r="CP15" s="387"/>
      <c r="CQ15" s="387"/>
      <c r="CR15" s="387"/>
      <c r="CS15" s="387"/>
      <c r="CT15" s="387"/>
      <c r="CU15" s="387"/>
      <c r="CV15" s="387"/>
      <c r="CW15" s="387"/>
      <c r="CX15" s="387"/>
      <c r="CY15" s="387"/>
      <c r="CZ15" s="387"/>
      <c r="DA15" s="387"/>
      <c r="DB15" s="387"/>
      <c r="DC15" s="387"/>
      <c r="DD15" s="387"/>
      <c r="DE15" s="387"/>
      <c r="DF15" s="290"/>
      <c r="DG15" s="290"/>
      <c r="DH15" s="290"/>
      <c r="DI15" s="290"/>
      <c r="DJ15" s="290"/>
      <c r="DK15" s="290"/>
      <c r="DL15" s="290"/>
      <c r="DM15" s="290"/>
      <c r="DN15" s="290"/>
      <c r="DO15" s="290"/>
      <c r="DP15" s="290"/>
      <c r="DQ15" s="290"/>
      <c r="DR15" s="290"/>
      <c r="DS15" s="290"/>
      <c r="DT15" s="290"/>
      <c r="DU15" s="290"/>
      <c r="DV15" s="290"/>
      <c r="DW15" s="290"/>
    </row>
    <row r="16" spans="1:143" s="289" customFormat="1">
      <c r="A16" s="386"/>
      <c r="B16" s="387"/>
      <c r="C16" s="387"/>
      <c r="D16" s="387"/>
      <c r="E16" s="387"/>
      <c r="F16" s="387"/>
      <c r="G16" s="387"/>
      <c r="H16" s="387"/>
      <c r="I16" s="387"/>
      <c r="J16" s="387"/>
      <c r="K16" s="387"/>
      <c r="L16" s="387"/>
      <c r="M16" s="387"/>
      <c r="N16" s="387"/>
      <c r="O16" s="387"/>
      <c r="P16" s="387"/>
      <c r="Q16" s="387"/>
      <c r="R16" s="387"/>
      <c r="S16" s="387"/>
      <c r="T16" s="387"/>
      <c r="U16" s="387"/>
      <c r="V16" s="387"/>
      <c r="W16" s="387"/>
      <c r="X16" s="387"/>
      <c r="Y16" s="387"/>
      <c r="Z16" s="387"/>
      <c r="AA16" s="387"/>
      <c r="AB16" s="387"/>
      <c r="AC16" s="387"/>
      <c r="AD16" s="387"/>
      <c r="AE16" s="387"/>
      <c r="AF16" s="387"/>
      <c r="AG16" s="387"/>
      <c r="AH16" s="387"/>
      <c r="AI16" s="387"/>
      <c r="AJ16" s="387"/>
      <c r="AK16" s="387"/>
      <c r="AL16" s="387"/>
      <c r="AM16" s="387"/>
      <c r="AN16" s="387"/>
      <c r="AO16" s="387"/>
      <c r="AP16" s="387"/>
      <c r="AQ16" s="387"/>
      <c r="AR16" s="387"/>
      <c r="AS16" s="387"/>
      <c r="AT16" s="387"/>
      <c r="AU16" s="387"/>
      <c r="AV16" s="387"/>
      <c r="AW16" s="387"/>
      <c r="AX16" s="387"/>
      <c r="AY16" s="387"/>
      <c r="AZ16" s="387"/>
      <c r="BA16" s="387"/>
      <c r="BB16" s="387"/>
      <c r="BC16" s="387"/>
      <c r="BD16" s="387"/>
      <c r="BE16" s="387"/>
      <c r="BF16" s="387"/>
      <c r="BG16" s="387"/>
      <c r="BH16" s="387"/>
      <c r="BI16" s="387"/>
      <c r="BJ16" s="387"/>
      <c r="BK16" s="387"/>
      <c r="BL16" s="387"/>
      <c r="BM16" s="387"/>
      <c r="BN16" s="387"/>
      <c r="BO16" s="387"/>
      <c r="BP16" s="387"/>
      <c r="BQ16" s="387"/>
      <c r="BR16" s="387"/>
      <c r="BS16" s="387"/>
      <c r="BT16" s="387"/>
      <c r="BU16" s="387"/>
      <c r="BV16" s="387"/>
      <c r="BW16" s="387"/>
      <c r="BX16" s="387"/>
      <c r="BY16" s="387"/>
      <c r="BZ16" s="387"/>
      <c r="CA16" s="387"/>
      <c r="CB16" s="387"/>
      <c r="CC16" s="387"/>
      <c r="CD16" s="387"/>
      <c r="CE16" s="387"/>
      <c r="CF16" s="387"/>
      <c r="CG16" s="387"/>
      <c r="CH16" s="387"/>
      <c r="CI16" s="387"/>
      <c r="CJ16" s="387"/>
      <c r="CK16" s="387"/>
      <c r="CL16" s="387"/>
      <c r="CM16" s="387"/>
      <c r="CN16" s="387"/>
      <c r="CO16" s="387"/>
      <c r="CP16" s="387"/>
      <c r="CQ16" s="387"/>
      <c r="CR16" s="387"/>
      <c r="CS16" s="387"/>
      <c r="CT16" s="387"/>
      <c r="CU16" s="387"/>
      <c r="CV16" s="387"/>
      <c r="CW16" s="387"/>
      <c r="CX16" s="387"/>
      <c r="CY16" s="387"/>
      <c r="CZ16" s="387"/>
      <c r="DA16" s="387"/>
      <c r="DB16" s="387"/>
      <c r="DC16" s="387"/>
      <c r="DD16" s="387"/>
      <c r="DE16" s="387"/>
      <c r="DF16" s="290"/>
      <c r="DG16" s="290"/>
      <c r="DH16" s="290"/>
      <c r="DI16" s="290"/>
      <c r="DJ16" s="290"/>
      <c r="DK16" s="290"/>
      <c r="DL16" s="290"/>
      <c r="DM16" s="290"/>
      <c r="DN16" s="290"/>
      <c r="DO16" s="290"/>
      <c r="DP16" s="290"/>
      <c r="DQ16" s="290"/>
      <c r="DR16" s="290"/>
      <c r="DS16" s="290"/>
      <c r="DT16" s="290"/>
      <c r="DU16" s="290"/>
      <c r="DV16" s="290"/>
      <c r="DW16" s="290"/>
    </row>
    <row r="17" spans="1:351" s="289" customFormat="1">
      <c r="A17" s="386"/>
      <c r="B17" s="387"/>
      <c r="C17" s="387"/>
      <c r="D17" s="387"/>
      <c r="E17" s="387"/>
      <c r="F17" s="387"/>
      <c r="G17" s="387"/>
      <c r="H17" s="387"/>
      <c r="I17" s="387"/>
      <c r="J17" s="387"/>
      <c r="K17" s="387"/>
      <c r="L17" s="387"/>
      <c r="M17" s="387"/>
      <c r="N17" s="387"/>
      <c r="O17" s="387"/>
      <c r="P17" s="387"/>
      <c r="Q17" s="387"/>
      <c r="R17" s="387"/>
      <c r="S17" s="387"/>
      <c r="T17" s="387"/>
      <c r="U17" s="387"/>
      <c r="V17" s="387"/>
      <c r="W17" s="387"/>
      <c r="X17" s="387"/>
      <c r="Y17" s="387"/>
      <c r="Z17" s="387"/>
      <c r="AA17" s="387"/>
      <c r="AB17" s="387"/>
      <c r="AC17" s="387"/>
      <c r="AD17" s="387"/>
      <c r="AE17" s="387"/>
      <c r="AF17" s="387"/>
      <c r="AG17" s="387"/>
      <c r="AH17" s="387"/>
      <c r="AI17" s="387"/>
      <c r="AJ17" s="387"/>
      <c r="AK17" s="387"/>
      <c r="AL17" s="387"/>
      <c r="AM17" s="387"/>
      <c r="AN17" s="387"/>
      <c r="AO17" s="387"/>
      <c r="AP17" s="387"/>
      <c r="AQ17" s="387"/>
      <c r="AR17" s="387"/>
      <c r="AS17" s="387"/>
      <c r="AT17" s="387"/>
      <c r="AU17" s="387"/>
      <c r="AV17" s="387"/>
      <c r="AW17" s="387"/>
      <c r="AX17" s="387"/>
      <c r="AY17" s="387"/>
      <c r="AZ17" s="387"/>
      <c r="BA17" s="387"/>
      <c r="BB17" s="387"/>
      <c r="BC17" s="387"/>
      <c r="BD17" s="387"/>
      <c r="BE17" s="387"/>
      <c r="BF17" s="387"/>
      <c r="BG17" s="387"/>
      <c r="BH17" s="387"/>
      <c r="BI17" s="387"/>
      <c r="BJ17" s="387"/>
      <c r="BK17" s="387"/>
      <c r="BL17" s="387"/>
      <c r="BM17" s="387"/>
      <c r="BN17" s="387"/>
      <c r="BO17" s="387"/>
      <c r="BP17" s="387"/>
      <c r="BQ17" s="387"/>
      <c r="BR17" s="387"/>
      <c r="BS17" s="387"/>
      <c r="BT17" s="387"/>
      <c r="BU17" s="387"/>
      <c r="BV17" s="387"/>
      <c r="BW17" s="387"/>
      <c r="BX17" s="387"/>
      <c r="BY17" s="387"/>
      <c r="BZ17" s="387"/>
      <c r="CA17" s="387"/>
      <c r="CB17" s="387"/>
      <c r="CC17" s="387"/>
      <c r="CD17" s="387"/>
      <c r="CE17" s="387"/>
      <c r="CF17" s="387"/>
      <c r="CG17" s="387"/>
      <c r="CH17" s="387"/>
      <c r="CI17" s="387"/>
      <c r="CJ17" s="387"/>
      <c r="CK17" s="387"/>
      <c r="CL17" s="387"/>
      <c r="CM17" s="387"/>
      <c r="CN17" s="387"/>
      <c r="CO17" s="387"/>
      <c r="CP17" s="387"/>
      <c r="CQ17" s="387"/>
      <c r="CR17" s="387"/>
      <c r="CS17" s="387"/>
      <c r="CT17" s="387"/>
      <c r="CU17" s="387"/>
      <c r="CV17" s="387"/>
      <c r="CW17" s="387"/>
      <c r="CX17" s="387"/>
      <c r="CY17" s="387"/>
      <c r="CZ17" s="387"/>
      <c r="DA17" s="387"/>
      <c r="DB17" s="387"/>
      <c r="DC17" s="387"/>
      <c r="DD17" s="387"/>
      <c r="DE17" s="387"/>
      <c r="DF17" s="290"/>
      <c r="DG17" s="290"/>
      <c r="DH17" s="290"/>
      <c r="DI17" s="290"/>
      <c r="DJ17" s="290"/>
      <c r="DK17" s="290"/>
      <c r="DL17" s="290"/>
      <c r="DM17" s="290"/>
      <c r="DN17" s="290"/>
      <c r="DO17" s="290"/>
      <c r="DP17" s="290"/>
      <c r="DQ17" s="290"/>
      <c r="DR17" s="290"/>
      <c r="DS17" s="290"/>
      <c r="DT17" s="290"/>
      <c r="DU17" s="290"/>
      <c r="DV17" s="290"/>
      <c r="DW17" s="290"/>
    </row>
    <row r="18" spans="1:351" s="289" customFormat="1">
      <c r="A18" s="386"/>
      <c r="B18" s="387"/>
      <c r="C18" s="387"/>
      <c r="D18" s="387"/>
      <c r="E18" s="387"/>
      <c r="F18" s="387"/>
      <c r="G18" s="387"/>
      <c r="H18" s="387"/>
      <c r="I18" s="387"/>
      <c r="J18" s="387"/>
      <c r="K18" s="387"/>
      <c r="L18" s="387"/>
      <c r="M18" s="387"/>
      <c r="N18" s="387"/>
      <c r="O18" s="387"/>
      <c r="P18" s="387"/>
      <c r="Q18" s="387"/>
      <c r="R18" s="387"/>
      <c r="S18" s="387"/>
      <c r="T18" s="387"/>
      <c r="U18" s="387"/>
      <c r="V18" s="387"/>
      <c r="W18" s="387"/>
      <c r="X18" s="387"/>
      <c r="Y18" s="387"/>
      <c r="Z18" s="387"/>
      <c r="AA18" s="387"/>
      <c r="AB18" s="387"/>
      <c r="AC18" s="387"/>
      <c r="AD18" s="387"/>
      <c r="AE18" s="387"/>
      <c r="AF18" s="387"/>
      <c r="AG18" s="387"/>
      <c r="AH18" s="387"/>
      <c r="AI18" s="387"/>
      <c r="AJ18" s="387"/>
      <c r="AK18" s="387"/>
      <c r="AL18" s="387"/>
      <c r="AM18" s="387"/>
      <c r="AN18" s="387"/>
      <c r="AO18" s="387"/>
      <c r="AP18" s="387"/>
      <c r="AQ18" s="387"/>
      <c r="AR18" s="387"/>
      <c r="AS18" s="387"/>
      <c r="AT18" s="387"/>
      <c r="AU18" s="387"/>
      <c r="AV18" s="387"/>
      <c r="AW18" s="387"/>
      <c r="AX18" s="387"/>
      <c r="AY18" s="387"/>
      <c r="AZ18" s="387"/>
      <c r="BA18" s="387"/>
      <c r="BB18" s="387"/>
      <c r="BC18" s="387"/>
      <c r="BD18" s="387"/>
      <c r="BE18" s="387"/>
      <c r="BF18" s="387"/>
      <c r="BG18" s="387"/>
      <c r="BH18" s="387"/>
      <c r="BI18" s="387"/>
      <c r="BJ18" s="387"/>
      <c r="BK18" s="387"/>
      <c r="BL18" s="387"/>
      <c r="BM18" s="387"/>
      <c r="BN18" s="387"/>
      <c r="BO18" s="387"/>
      <c r="BP18" s="387"/>
      <c r="BQ18" s="387"/>
      <c r="BR18" s="387"/>
      <c r="BS18" s="387"/>
      <c r="BT18" s="387"/>
      <c r="BU18" s="387"/>
      <c r="BV18" s="387"/>
      <c r="BW18" s="387"/>
      <c r="BX18" s="387"/>
      <c r="BY18" s="387"/>
      <c r="BZ18" s="387"/>
      <c r="CA18" s="387"/>
      <c r="CB18" s="387"/>
      <c r="CC18" s="387"/>
      <c r="CD18" s="387"/>
      <c r="CE18" s="387"/>
      <c r="CF18" s="387"/>
      <c r="CG18" s="387"/>
      <c r="CH18" s="387"/>
      <c r="CI18" s="387"/>
      <c r="CJ18" s="387"/>
      <c r="CK18" s="387"/>
      <c r="CL18" s="387"/>
      <c r="CM18" s="387"/>
      <c r="CN18" s="387"/>
      <c r="CO18" s="387"/>
      <c r="CP18" s="387"/>
      <c r="CQ18" s="387"/>
      <c r="CR18" s="387"/>
      <c r="CS18" s="387"/>
      <c r="CT18" s="387"/>
      <c r="CU18" s="387"/>
      <c r="CV18" s="387"/>
      <c r="CW18" s="387"/>
      <c r="CX18" s="387"/>
      <c r="CY18" s="387"/>
      <c r="CZ18" s="387"/>
      <c r="DA18" s="387"/>
      <c r="DB18" s="387"/>
      <c r="DC18" s="387"/>
      <c r="DD18" s="387"/>
      <c r="DE18" s="387"/>
      <c r="DF18" s="290"/>
      <c r="DG18" s="290"/>
      <c r="DH18" s="290"/>
      <c r="DI18" s="290"/>
      <c r="DJ18" s="290"/>
      <c r="DK18" s="290"/>
      <c r="DL18" s="290"/>
      <c r="DM18" s="290"/>
      <c r="DN18" s="290"/>
      <c r="DO18" s="290"/>
      <c r="DP18" s="290"/>
      <c r="DQ18" s="290"/>
      <c r="DR18" s="290"/>
      <c r="DS18" s="290"/>
      <c r="DT18" s="290"/>
      <c r="DU18" s="290"/>
      <c r="DV18" s="290"/>
      <c r="DW18" s="290"/>
    </row>
    <row r="19" spans="1:351">
      <c r="DD19" s="386"/>
      <c r="DE19" s="386"/>
    </row>
    <row r="20" spans="1:351">
      <c r="DD20" s="386"/>
      <c r="DE20" s="386"/>
    </row>
    <row r="21" spans="1:351" ht="17.25">
      <c r="B21" s="388"/>
      <c r="C21" s="389"/>
      <c r="D21" s="389"/>
      <c r="E21" s="389"/>
      <c r="F21" s="389"/>
      <c r="G21" s="389"/>
      <c r="H21" s="389"/>
      <c r="I21" s="389"/>
      <c r="J21" s="389"/>
      <c r="K21" s="389"/>
      <c r="L21" s="389"/>
      <c r="M21" s="389"/>
      <c r="N21" s="390"/>
      <c r="O21" s="389"/>
      <c r="P21" s="389"/>
      <c r="Q21" s="389"/>
      <c r="R21" s="389"/>
      <c r="S21" s="389"/>
      <c r="T21" s="389"/>
      <c r="U21" s="389"/>
      <c r="V21" s="389"/>
      <c r="W21" s="389"/>
      <c r="X21" s="389"/>
      <c r="Y21" s="389"/>
      <c r="Z21" s="389"/>
      <c r="AA21" s="389"/>
      <c r="AB21" s="389"/>
      <c r="AC21" s="389"/>
      <c r="AD21" s="389"/>
      <c r="AE21" s="389"/>
      <c r="AF21" s="389"/>
      <c r="AG21" s="389"/>
      <c r="AH21" s="389"/>
      <c r="AI21" s="389"/>
      <c r="AJ21" s="389"/>
      <c r="AK21" s="389"/>
      <c r="AL21" s="389"/>
      <c r="AM21" s="389"/>
      <c r="AN21" s="389"/>
      <c r="AO21" s="389"/>
      <c r="AP21" s="389"/>
      <c r="AQ21" s="389"/>
      <c r="AR21" s="389"/>
      <c r="AS21" s="389"/>
      <c r="AT21" s="390"/>
      <c r="AU21" s="389"/>
      <c r="AV21" s="389"/>
      <c r="AW21" s="389"/>
      <c r="AX21" s="389"/>
      <c r="AY21" s="389"/>
      <c r="AZ21" s="389"/>
      <c r="BA21" s="389"/>
      <c r="BB21" s="389"/>
      <c r="BC21" s="389"/>
      <c r="BD21" s="389"/>
      <c r="BE21" s="389"/>
      <c r="BF21" s="390"/>
      <c r="BG21" s="389"/>
      <c r="BH21" s="389"/>
      <c r="BI21" s="389"/>
      <c r="BJ21" s="389"/>
      <c r="BK21" s="389"/>
      <c r="BL21" s="389"/>
      <c r="BM21" s="389"/>
      <c r="BN21" s="389"/>
      <c r="BO21" s="389"/>
      <c r="BP21" s="389"/>
      <c r="BQ21" s="389"/>
      <c r="BR21" s="390"/>
      <c r="BS21" s="389"/>
      <c r="BT21" s="389"/>
      <c r="BU21" s="389"/>
      <c r="BV21" s="389"/>
      <c r="BW21" s="389"/>
      <c r="BX21" s="389"/>
      <c r="BY21" s="389"/>
      <c r="BZ21" s="389"/>
      <c r="CA21" s="389"/>
      <c r="CB21" s="389"/>
      <c r="CC21" s="389"/>
      <c r="CD21" s="390"/>
      <c r="CE21" s="389"/>
      <c r="CF21" s="389"/>
      <c r="CG21" s="389"/>
      <c r="CH21" s="389"/>
      <c r="CI21" s="389"/>
      <c r="CJ21" s="389"/>
      <c r="CK21" s="389"/>
      <c r="CL21" s="389"/>
      <c r="CM21" s="389"/>
      <c r="CN21" s="389"/>
      <c r="CO21" s="389"/>
      <c r="CP21" s="390"/>
      <c r="CQ21" s="389"/>
      <c r="CR21" s="389"/>
      <c r="CS21" s="389"/>
      <c r="CT21" s="389"/>
      <c r="CU21" s="389"/>
      <c r="CV21" s="389"/>
      <c r="CW21" s="389"/>
      <c r="CX21" s="389"/>
      <c r="CY21" s="389"/>
      <c r="CZ21" s="389"/>
      <c r="DA21" s="389"/>
      <c r="DB21" s="390"/>
      <c r="DC21" s="389"/>
      <c r="DD21" s="391"/>
      <c r="DE21" s="386"/>
      <c r="MM21" s="392"/>
    </row>
    <row r="22" spans="1:351" ht="17.25">
      <c r="B22" s="393"/>
      <c r="MM22" s="392"/>
    </row>
    <row r="23" spans="1:351">
      <c r="B23" s="393"/>
    </row>
    <row r="24" spans="1:351">
      <c r="B24" s="393"/>
    </row>
    <row r="25" spans="1:351">
      <c r="B25" s="393"/>
    </row>
    <row r="26" spans="1:351">
      <c r="B26" s="393"/>
    </row>
    <row r="27" spans="1:351">
      <c r="B27" s="393"/>
    </row>
    <row r="28" spans="1:351">
      <c r="B28" s="393"/>
    </row>
    <row r="29" spans="1:351">
      <c r="B29" s="393"/>
    </row>
    <row r="30" spans="1:351">
      <c r="B30" s="393"/>
    </row>
    <row r="31" spans="1:351">
      <c r="B31" s="393"/>
    </row>
    <row r="32" spans="1:351">
      <c r="B32" s="393"/>
    </row>
    <row r="33" spans="2:109">
      <c r="B33" s="393"/>
    </row>
    <row r="34" spans="2:109">
      <c r="B34" s="393"/>
    </row>
    <row r="35" spans="2:109">
      <c r="B35" s="393"/>
    </row>
    <row r="36" spans="2:109">
      <c r="B36" s="393"/>
    </row>
    <row r="37" spans="2:109">
      <c r="B37" s="393"/>
    </row>
    <row r="38" spans="2:109">
      <c r="B38" s="393"/>
    </row>
    <row r="39" spans="2:109">
      <c r="B39" s="395"/>
      <c r="C39" s="396"/>
      <c r="D39" s="396"/>
      <c r="E39" s="396"/>
      <c r="F39" s="396"/>
      <c r="G39" s="396"/>
      <c r="H39" s="396"/>
      <c r="I39" s="396"/>
      <c r="J39" s="396"/>
      <c r="K39" s="396"/>
      <c r="L39" s="396"/>
      <c r="M39" s="396"/>
      <c r="N39" s="396"/>
      <c r="O39" s="396"/>
      <c r="P39" s="396"/>
      <c r="Q39" s="396"/>
      <c r="R39" s="396"/>
      <c r="S39" s="396"/>
      <c r="T39" s="396"/>
      <c r="U39" s="396"/>
      <c r="V39" s="396"/>
      <c r="W39" s="396"/>
      <c r="X39" s="396"/>
      <c r="Y39" s="396"/>
      <c r="Z39" s="396"/>
      <c r="AA39" s="396"/>
      <c r="AB39" s="396"/>
      <c r="AC39" s="396"/>
      <c r="AD39" s="396"/>
      <c r="AE39" s="396"/>
      <c r="AF39" s="396"/>
      <c r="AG39" s="396"/>
      <c r="AH39" s="396"/>
      <c r="AI39" s="396"/>
      <c r="AJ39" s="396"/>
      <c r="AK39" s="396"/>
      <c r="AL39" s="396"/>
      <c r="AM39" s="396"/>
      <c r="AN39" s="396"/>
      <c r="AO39" s="396"/>
      <c r="AP39" s="396"/>
      <c r="AQ39" s="396"/>
      <c r="AR39" s="396"/>
      <c r="AS39" s="396"/>
      <c r="AT39" s="396"/>
      <c r="AU39" s="396"/>
      <c r="AV39" s="396"/>
      <c r="AW39" s="396"/>
      <c r="AX39" s="396"/>
      <c r="AY39" s="396"/>
      <c r="AZ39" s="396"/>
      <c r="BA39" s="396"/>
      <c r="BB39" s="396"/>
      <c r="BC39" s="396"/>
      <c r="BD39" s="396"/>
      <c r="BE39" s="396"/>
      <c r="BF39" s="396"/>
      <c r="BG39" s="396"/>
      <c r="BH39" s="396"/>
      <c r="BI39" s="396"/>
      <c r="BJ39" s="396"/>
      <c r="BK39" s="396"/>
      <c r="BL39" s="396"/>
      <c r="BM39" s="396"/>
      <c r="BN39" s="396"/>
      <c r="BO39" s="396"/>
      <c r="BP39" s="396"/>
      <c r="BQ39" s="396"/>
      <c r="BR39" s="396"/>
      <c r="BS39" s="396"/>
      <c r="BT39" s="396"/>
      <c r="BU39" s="396"/>
      <c r="BV39" s="396"/>
      <c r="BW39" s="396"/>
      <c r="BX39" s="396"/>
      <c r="BY39" s="396"/>
      <c r="BZ39" s="396"/>
      <c r="CA39" s="396"/>
      <c r="CB39" s="396"/>
      <c r="CC39" s="396"/>
      <c r="CD39" s="396"/>
      <c r="CE39" s="396"/>
      <c r="CF39" s="396"/>
      <c r="CG39" s="396"/>
      <c r="CH39" s="396"/>
      <c r="CI39" s="396"/>
      <c r="CJ39" s="396"/>
      <c r="CK39" s="396"/>
      <c r="CL39" s="396"/>
      <c r="CM39" s="396"/>
      <c r="CN39" s="396"/>
      <c r="CO39" s="396"/>
      <c r="CP39" s="396"/>
      <c r="CQ39" s="396"/>
      <c r="CR39" s="396"/>
      <c r="CS39" s="396"/>
      <c r="CT39" s="396"/>
      <c r="CU39" s="396"/>
      <c r="CV39" s="396"/>
      <c r="CW39" s="396"/>
      <c r="CX39" s="396"/>
      <c r="CY39" s="396"/>
      <c r="CZ39" s="396"/>
      <c r="DA39" s="396"/>
      <c r="DB39" s="396"/>
      <c r="DC39" s="396"/>
      <c r="DD39" s="397"/>
    </row>
    <row r="40" spans="2:109">
      <c r="B40" s="398"/>
      <c r="DD40" s="398"/>
      <c r="DE40" s="386"/>
    </row>
    <row r="41" spans="2:109" ht="17.25">
      <c r="B41" s="399" t="s">
        <v>626</v>
      </c>
      <c r="C41" s="389"/>
      <c r="D41" s="389"/>
      <c r="E41" s="389"/>
      <c r="F41" s="389"/>
      <c r="G41" s="389"/>
      <c r="H41" s="389"/>
      <c r="I41" s="389"/>
      <c r="J41" s="389"/>
      <c r="K41" s="389"/>
      <c r="L41" s="389"/>
      <c r="M41" s="389"/>
      <c r="N41" s="389"/>
      <c r="O41" s="389"/>
      <c r="P41" s="389"/>
      <c r="Q41" s="389"/>
      <c r="R41" s="389"/>
      <c r="S41" s="389"/>
      <c r="T41" s="389"/>
      <c r="U41" s="389"/>
      <c r="V41" s="389"/>
      <c r="W41" s="389"/>
      <c r="X41" s="389"/>
      <c r="Y41" s="389"/>
      <c r="Z41" s="389"/>
      <c r="AA41" s="389"/>
      <c r="AB41" s="389"/>
      <c r="AC41" s="389"/>
      <c r="AD41" s="389"/>
      <c r="AE41" s="389"/>
      <c r="AF41" s="389"/>
      <c r="AG41" s="389"/>
      <c r="AH41" s="389"/>
      <c r="AI41" s="389"/>
      <c r="AJ41" s="389"/>
      <c r="AK41" s="389"/>
      <c r="AL41" s="389"/>
      <c r="AM41" s="389"/>
      <c r="AN41" s="389"/>
      <c r="AO41" s="389"/>
      <c r="AP41" s="389"/>
      <c r="AQ41" s="389"/>
      <c r="AR41" s="389"/>
      <c r="AS41" s="389"/>
      <c r="AT41" s="389"/>
      <c r="AU41" s="389"/>
      <c r="AV41" s="389"/>
      <c r="AW41" s="389"/>
      <c r="AX41" s="389"/>
      <c r="AY41" s="389"/>
      <c r="AZ41" s="389"/>
      <c r="BA41" s="389"/>
      <c r="BB41" s="389"/>
      <c r="BC41" s="389"/>
      <c r="BD41" s="389"/>
      <c r="BE41" s="389"/>
      <c r="BF41" s="389"/>
      <c r="BG41" s="389"/>
      <c r="BH41" s="389"/>
      <c r="BI41" s="389"/>
      <c r="BJ41" s="389"/>
      <c r="BK41" s="389"/>
      <c r="BL41" s="389"/>
      <c r="BM41" s="389"/>
      <c r="BN41" s="389"/>
      <c r="BO41" s="389"/>
      <c r="BP41" s="389"/>
      <c r="BQ41" s="389"/>
      <c r="BR41" s="389"/>
      <c r="BS41" s="389"/>
      <c r="BT41" s="389"/>
      <c r="BU41" s="389"/>
      <c r="BV41" s="389"/>
      <c r="BW41" s="389"/>
      <c r="BX41" s="389"/>
      <c r="BY41" s="389"/>
      <c r="BZ41" s="389"/>
      <c r="CA41" s="389"/>
      <c r="CB41" s="389"/>
      <c r="CC41" s="389"/>
      <c r="CD41" s="389"/>
      <c r="CE41" s="389"/>
      <c r="CF41" s="389"/>
      <c r="CG41" s="389"/>
      <c r="CH41" s="389"/>
      <c r="CI41" s="389"/>
      <c r="CJ41" s="389"/>
      <c r="CK41" s="389"/>
      <c r="CL41" s="389"/>
      <c r="CM41" s="389"/>
      <c r="CN41" s="389"/>
      <c r="CO41" s="389"/>
      <c r="CP41" s="389"/>
      <c r="CQ41" s="389"/>
      <c r="CR41" s="389"/>
      <c r="CS41" s="389"/>
      <c r="CT41" s="389"/>
      <c r="CU41" s="389"/>
      <c r="CV41" s="389"/>
      <c r="CW41" s="389"/>
      <c r="CX41" s="389"/>
      <c r="CY41" s="389"/>
      <c r="CZ41" s="389"/>
      <c r="DA41" s="389"/>
      <c r="DB41" s="389"/>
      <c r="DC41" s="389"/>
      <c r="DD41" s="391"/>
    </row>
    <row r="42" spans="2:109">
      <c r="B42" s="393"/>
      <c r="G42" s="400"/>
      <c r="I42" s="401"/>
      <c r="J42" s="401"/>
      <c r="K42" s="401"/>
      <c r="AM42" s="400"/>
      <c r="AN42" s="400" t="s">
        <v>627</v>
      </c>
      <c r="AP42" s="401"/>
      <c r="AQ42" s="401"/>
      <c r="AR42" s="401"/>
      <c r="AY42" s="400"/>
      <c r="BA42" s="401"/>
      <c r="BB42" s="401"/>
      <c r="BC42" s="401"/>
      <c r="BK42" s="400"/>
      <c r="BM42" s="401"/>
      <c r="BN42" s="401"/>
      <c r="BO42" s="401"/>
      <c r="BW42" s="400"/>
      <c r="BY42" s="401"/>
      <c r="BZ42" s="401"/>
      <c r="CA42" s="401"/>
      <c r="CI42" s="400"/>
      <c r="CK42" s="401"/>
      <c r="CL42" s="401"/>
      <c r="CM42" s="401"/>
      <c r="CU42" s="400"/>
      <c r="CW42" s="401"/>
      <c r="CX42" s="401"/>
      <c r="CY42" s="401"/>
    </row>
    <row r="43" spans="2:109" ht="13.5" customHeight="1">
      <c r="B43" s="393"/>
      <c r="AN43" s="1313" t="s">
        <v>628</v>
      </c>
      <c r="AO43" s="1314"/>
      <c r="AP43" s="1314"/>
      <c r="AQ43" s="1314"/>
      <c r="AR43" s="1314"/>
      <c r="AS43" s="1314"/>
      <c r="AT43" s="1314"/>
      <c r="AU43" s="1314"/>
      <c r="AV43" s="1314"/>
      <c r="AW43" s="1314"/>
      <c r="AX43" s="1314"/>
      <c r="AY43" s="1314"/>
      <c r="AZ43" s="1314"/>
      <c r="BA43" s="1314"/>
      <c r="BB43" s="1314"/>
      <c r="BC43" s="1314"/>
      <c r="BD43" s="1314"/>
      <c r="BE43" s="1314"/>
      <c r="BF43" s="1314"/>
      <c r="BG43" s="1314"/>
      <c r="BH43" s="1314"/>
      <c r="BI43" s="1314"/>
      <c r="BJ43" s="1314"/>
      <c r="BK43" s="1314"/>
      <c r="BL43" s="1314"/>
      <c r="BM43" s="1314"/>
      <c r="BN43" s="1314"/>
      <c r="BO43" s="1314"/>
      <c r="BP43" s="1314"/>
      <c r="BQ43" s="1314"/>
      <c r="BR43" s="1314"/>
      <c r="BS43" s="1314"/>
      <c r="BT43" s="1314"/>
      <c r="BU43" s="1314"/>
      <c r="BV43" s="1314"/>
      <c r="BW43" s="1314"/>
      <c r="BX43" s="1314"/>
      <c r="BY43" s="1314"/>
      <c r="BZ43" s="1314"/>
      <c r="CA43" s="1314"/>
      <c r="CB43" s="1314"/>
      <c r="CC43" s="1314"/>
      <c r="CD43" s="1314"/>
      <c r="CE43" s="1314"/>
      <c r="CF43" s="1314"/>
      <c r="CG43" s="1314"/>
      <c r="CH43" s="1314"/>
      <c r="CI43" s="1314"/>
      <c r="CJ43" s="1314"/>
      <c r="CK43" s="1314"/>
      <c r="CL43" s="1314"/>
      <c r="CM43" s="1314"/>
      <c r="CN43" s="1314"/>
      <c r="CO43" s="1314"/>
      <c r="CP43" s="1314"/>
      <c r="CQ43" s="1314"/>
      <c r="CR43" s="1314"/>
      <c r="CS43" s="1314"/>
      <c r="CT43" s="1314"/>
      <c r="CU43" s="1314"/>
      <c r="CV43" s="1314"/>
      <c r="CW43" s="1314"/>
      <c r="CX43" s="1314"/>
      <c r="CY43" s="1314"/>
      <c r="CZ43" s="1314"/>
      <c r="DA43" s="1314"/>
      <c r="DB43" s="1314"/>
      <c r="DC43" s="1315"/>
    </row>
    <row r="44" spans="2:109">
      <c r="B44" s="393"/>
      <c r="AN44" s="1316"/>
      <c r="AO44" s="1317"/>
      <c r="AP44" s="1317"/>
      <c r="AQ44" s="1317"/>
      <c r="AR44" s="1317"/>
      <c r="AS44" s="1317"/>
      <c r="AT44" s="1317"/>
      <c r="AU44" s="1317"/>
      <c r="AV44" s="1317"/>
      <c r="AW44" s="1317"/>
      <c r="AX44" s="1317"/>
      <c r="AY44" s="1317"/>
      <c r="AZ44" s="1317"/>
      <c r="BA44" s="1317"/>
      <c r="BB44" s="1317"/>
      <c r="BC44" s="1317"/>
      <c r="BD44" s="1317"/>
      <c r="BE44" s="1317"/>
      <c r="BF44" s="1317"/>
      <c r="BG44" s="1317"/>
      <c r="BH44" s="1317"/>
      <c r="BI44" s="1317"/>
      <c r="BJ44" s="1317"/>
      <c r="BK44" s="1317"/>
      <c r="BL44" s="1317"/>
      <c r="BM44" s="1317"/>
      <c r="BN44" s="1317"/>
      <c r="BO44" s="1317"/>
      <c r="BP44" s="1317"/>
      <c r="BQ44" s="1317"/>
      <c r="BR44" s="1317"/>
      <c r="BS44" s="1317"/>
      <c r="BT44" s="1317"/>
      <c r="BU44" s="1317"/>
      <c r="BV44" s="1317"/>
      <c r="BW44" s="1317"/>
      <c r="BX44" s="1317"/>
      <c r="BY44" s="1317"/>
      <c r="BZ44" s="1317"/>
      <c r="CA44" s="1317"/>
      <c r="CB44" s="1317"/>
      <c r="CC44" s="1317"/>
      <c r="CD44" s="1317"/>
      <c r="CE44" s="1317"/>
      <c r="CF44" s="1317"/>
      <c r="CG44" s="1317"/>
      <c r="CH44" s="1317"/>
      <c r="CI44" s="1317"/>
      <c r="CJ44" s="1317"/>
      <c r="CK44" s="1317"/>
      <c r="CL44" s="1317"/>
      <c r="CM44" s="1317"/>
      <c r="CN44" s="1317"/>
      <c r="CO44" s="1317"/>
      <c r="CP44" s="1317"/>
      <c r="CQ44" s="1317"/>
      <c r="CR44" s="1317"/>
      <c r="CS44" s="1317"/>
      <c r="CT44" s="1317"/>
      <c r="CU44" s="1317"/>
      <c r="CV44" s="1317"/>
      <c r="CW44" s="1317"/>
      <c r="CX44" s="1317"/>
      <c r="CY44" s="1317"/>
      <c r="CZ44" s="1317"/>
      <c r="DA44" s="1317"/>
      <c r="DB44" s="1317"/>
      <c r="DC44" s="1318"/>
    </row>
    <row r="45" spans="2:109">
      <c r="B45" s="393"/>
      <c r="AN45" s="1316"/>
      <c r="AO45" s="1317"/>
      <c r="AP45" s="1317"/>
      <c r="AQ45" s="1317"/>
      <c r="AR45" s="1317"/>
      <c r="AS45" s="1317"/>
      <c r="AT45" s="1317"/>
      <c r="AU45" s="1317"/>
      <c r="AV45" s="1317"/>
      <c r="AW45" s="1317"/>
      <c r="AX45" s="1317"/>
      <c r="AY45" s="1317"/>
      <c r="AZ45" s="1317"/>
      <c r="BA45" s="1317"/>
      <c r="BB45" s="1317"/>
      <c r="BC45" s="1317"/>
      <c r="BD45" s="1317"/>
      <c r="BE45" s="1317"/>
      <c r="BF45" s="1317"/>
      <c r="BG45" s="1317"/>
      <c r="BH45" s="1317"/>
      <c r="BI45" s="1317"/>
      <c r="BJ45" s="1317"/>
      <c r="BK45" s="1317"/>
      <c r="BL45" s="1317"/>
      <c r="BM45" s="1317"/>
      <c r="BN45" s="1317"/>
      <c r="BO45" s="1317"/>
      <c r="BP45" s="1317"/>
      <c r="BQ45" s="1317"/>
      <c r="BR45" s="1317"/>
      <c r="BS45" s="1317"/>
      <c r="BT45" s="1317"/>
      <c r="BU45" s="1317"/>
      <c r="BV45" s="1317"/>
      <c r="BW45" s="1317"/>
      <c r="BX45" s="1317"/>
      <c r="BY45" s="1317"/>
      <c r="BZ45" s="1317"/>
      <c r="CA45" s="1317"/>
      <c r="CB45" s="1317"/>
      <c r="CC45" s="1317"/>
      <c r="CD45" s="1317"/>
      <c r="CE45" s="1317"/>
      <c r="CF45" s="1317"/>
      <c r="CG45" s="1317"/>
      <c r="CH45" s="1317"/>
      <c r="CI45" s="1317"/>
      <c r="CJ45" s="1317"/>
      <c r="CK45" s="1317"/>
      <c r="CL45" s="1317"/>
      <c r="CM45" s="1317"/>
      <c r="CN45" s="1317"/>
      <c r="CO45" s="1317"/>
      <c r="CP45" s="1317"/>
      <c r="CQ45" s="1317"/>
      <c r="CR45" s="1317"/>
      <c r="CS45" s="1317"/>
      <c r="CT45" s="1317"/>
      <c r="CU45" s="1317"/>
      <c r="CV45" s="1317"/>
      <c r="CW45" s="1317"/>
      <c r="CX45" s="1317"/>
      <c r="CY45" s="1317"/>
      <c r="CZ45" s="1317"/>
      <c r="DA45" s="1317"/>
      <c r="DB45" s="1317"/>
      <c r="DC45" s="1318"/>
    </row>
    <row r="46" spans="2:109">
      <c r="B46" s="393"/>
      <c r="AN46" s="1316"/>
      <c r="AO46" s="1317"/>
      <c r="AP46" s="1317"/>
      <c r="AQ46" s="1317"/>
      <c r="AR46" s="1317"/>
      <c r="AS46" s="1317"/>
      <c r="AT46" s="1317"/>
      <c r="AU46" s="1317"/>
      <c r="AV46" s="1317"/>
      <c r="AW46" s="1317"/>
      <c r="AX46" s="1317"/>
      <c r="AY46" s="1317"/>
      <c r="AZ46" s="1317"/>
      <c r="BA46" s="1317"/>
      <c r="BB46" s="1317"/>
      <c r="BC46" s="1317"/>
      <c r="BD46" s="1317"/>
      <c r="BE46" s="1317"/>
      <c r="BF46" s="1317"/>
      <c r="BG46" s="1317"/>
      <c r="BH46" s="1317"/>
      <c r="BI46" s="1317"/>
      <c r="BJ46" s="1317"/>
      <c r="BK46" s="1317"/>
      <c r="BL46" s="1317"/>
      <c r="BM46" s="1317"/>
      <c r="BN46" s="1317"/>
      <c r="BO46" s="1317"/>
      <c r="BP46" s="1317"/>
      <c r="BQ46" s="1317"/>
      <c r="BR46" s="1317"/>
      <c r="BS46" s="1317"/>
      <c r="BT46" s="1317"/>
      <c r="BU46" s="1317"/>
      <c r="BV46" s="1317"/>
      <c r="BW46" s="1317"/>
      <c r="BX46" s="1317"/>
      <c r="BY46" s="1317"/>
      <c r="BZ46" s="1317"/>
      <c r="CA46" s="1317"/>
      <c r="CB46" s="1317"/>
      <c r="CC46" s="1317"/>
      <c r="CD46" s="1317"/>
      <c r="CE46" s="1317"/>
      <c r="CF46" s="1317"/>
      <c r="CG46" s="1317"/>
      <c r="CH46" s="1317"/>
      <c r="CI46" s="1317"/>
      <c r="CJ46" s="1317"/>
      <c r="CK46" s="1317"/>
      <c r="CL46" s="1317"/>
      <c r="CM46" s="1317"/>
      <c r="CN46" s="1317"/>
      <c r="CO46" s="1317"/>
      <c r="CP46" s="1317"/>
      <c r="CQ46" s="1317"/>
      <c r="CR46" s="1317"/>
      <c r="CS46" s="1317"/>
      <c r="CT46" s="1317"/>
      <c r="CU46" s="1317"/>
      <c r="CV46" s="1317"/>
      <c r="CW46" s="1317"/>
      <c r="CX46" s="1317"/>
      <c r="CY46" s="1317"/>
      <c r="CZ46" s="1317"/>
      <c r="DA46" s="1317"/>
      <c r="DB46" s="1317"/>
      <c r="DC46" s="1318"/>
    </row>
    <row r="47" spans="2:109">
      <c r="B47" s="393"/>
      <c r="AN47" s="1319"/>
      <c r="AO47" s="1320"/>
      <c r="AP47" s="1320"/>
      <c r="AQ47" s="1320"/>
      <c r="AR47" s="1320"/>
      <c r="AS47" s="1320"/>
      <c r="AT47" s="1320"/>
      <c r="AU47" s="1320"/>
      <c r="AV47" s="1320"/>
      <c r="AW47" s="1320"/>
      <c r="AX47" s="1320"/>
      <c r="AY47" s="1320"/>
      <c r="AZ47" s="1320"/>
      <c r="BA47" s="1320"/>
      <c r="BB47" s="1320"/>
      <c r="BC47" s="1320"/>
      <c r="BD47" s="1320"/>
      <c r="BE47" s="1320"/>
      <c r="BF47" s="1320"/>
      <c r="BG47" s="1320"/>
      <c r="BH47" s="1320"/>
      <c r="BI47" s="1320"/>
      <c r="BJ47" s="1320"/>
      <c r="BK47" s="1320"/>
      <c r="BL47" s="1320"/>
      <c r="BM47" s="1320"/>
      <c r="BN47" s="1320"/>
      <c r="BO47" s="1320"/>
      <c r="BP47" s="1320"/>
      <c r="BQ47" s="1320"/>
      <c r="BR47" s="1320"/>
      <c r="BS47" s="1320"/>
      <c r="BT47" s="1320"/>
      <c r="BU47" s="1320"/>
      <c r="BV47" s="1320"/>
      <c r="BW47" s="1320"/>
      <c r="BX47" s="1320"/>
      <c r="BY47" s="1320"/>
      <c r="BZ47" s="1320"/>
      <c r="CA47" s="1320"/>
      <c r="CB47" s="1320"/>
      <c r="CC47" s="1320"/>
      <c r="CD47" s="1320"/>
      <c r="CE47" s="1320"/>
      <c r="CF47" s="1320"/>
      <c r="CG47" s="1320"/>
      <c r="CH47" s="1320"/>
      <c r="CI47" s="1320"/>
      <c r="CJ47" s="1320"/>
      <c r="CK47" s="1320"/>
      <c r="CL47" s="1320"/>
      <c r="CM47" s="1320"/>
      <c r="CN47" s="1320"/>
      <c r="CO47" s="1320"/>
      <c r="CP47" s="1320"/>
      <c r="CQ47" s="1320"/>
      <c r="CR47" s="1320"/>
      <c r="CS47" s="1320"/>
      <c r="CT47" s="1320"/>
      <c r="CU47" s="1320"/>
      <c r="CV47" s="1320"/>
      <c r="CW47" s="1320"/>
      <c r="CX47" s="1320"/>
      <c r="CY47" s="1320"/>
      <c r="CZ47" s="1320"/>
      <c r="DA47" s="1320"/>
      <c r="DB47" s="1320"/>
      <c r="DC47" s="1321"/>
    </row>
    <row r="48" spans="2:109">
      <c r="B48" s="393"/>
      <c r="H48" s="402"/>
      <c r="I48" s="402"/>
      <c r="J48" s="402"/>
      <c r="AN48" s="402"/>
      <c r="AO48" s="402"/>
      <c r="AP48" s="402"/>
      <c r="AZ48" s="402"/>
      <c r="BA48" s="402"/>
      <c r="BB48" s="402"/>
      <c r="BL48" s="402"/>
      <c r="BM48" s="402"/>
      <c r="BN48" s="402"/>
      <c r="BX48" s="402"/>
      <c r="BY48" s="402"/>
      <c r="BZ48" s="402"/>
      <c r="CJ48" s="402"/>
      <c r="CK48" s="402"/>
      <c r="CL48" s="402"/>
      <c r="CV48" s="402"/>
      <c r="CW48" s="402"/>
      <c r="CX48" s="402"/>
    </row>
    <row r="49" spans="1:109">
      <c r="B49" s="393"/>
      <c r="AN49" s="386" t="s">
        <v>629</v>
      </c>
    </row>
    <row r="50" spans="1:109">
      <c r="B50" s="393"/>
      <c r="G50" s="1322"/>
      <c r="H50" s="1322"/>
      <c r="I50" s="1322"/>
      <c r="J50" s="1322"/>
      <c r="K50" s="403"/>
      <c r="L50" s="403"/>
      <c r="M50" s="404"/>
      <c r="N50" s="404"/>
      <c r="AN50" s="1323"/>
      <c r="AO50" s="1324"/>
      <c r="AP50" s="1324"/>
      <c r="AQ50" s="1324"/>
      <c r="AR50" s="1324"/>
      <c r="AS50" s="1324"/>
      <c r="AT50" s="1324"/>
      <c r="AU50" s="1324"/>
      <c r="AV50" s="1324"/>
      <c r="AW50" s="1324"/>
      <c r="AX50" s="1324"/>
      <c r="AY50" s="1324"/>
      <c r="AZ50" s="1324"/>
      <c r="BA50" s="1324"/>
      <c r="BB50" s="1324"/>
      <c r="BC50" s="1324"/>
      <c r="BD50" s="1324"/>
      <c r="BE50" s="1324"/>
      <c r="BF50" s="1324"/>
      <c r="BG50" s="1324"/>
      <c r="BH50" s="1324"/>
      <c r="BI50" s="1324"/>
      <c r="BJ50" s="1324"/>
      <c r="BK50" s="1324"/>
      <c r="BL50" s="1324"/>
      <c r="BM50" s="1324"/>
      <c r="BN50" s="1324"/>
      <c r="BO50" s="1325"/>
      <c r="BP50" s="1326" t="s">
        <v>579</v>
      </c>
      <c r="BQ50" s="1326"/>
      <c r="BR50" s="1326"/>
      <c r="BS50" s="1326"/>
      <c r="BT50" s="1326"/>
      <c r="BU50" s="1326"/>
      <c r="BV50" s="1326"/>
      <c r="BW50" s="1326"/>
      <c r="BX50" s="1326" t="s">
        <v>580</v>
      </c>
      <c r="BY50" s="1326"/>
      <c r="BZ50" s="1326"/>
      <c r="CA50" s="1326"/>
      <c r="CB50" s="1326"/>
      <c r="CC50" s="1326"/>
      <c r="CD50" s="1326"/>
      <c r="CE50" s="1326"/>
      <c r="CF50" s="1326" t="s">
        <v>581</v>
      </c>
      <c r="CG50" s="1326"/>
      <c r="CH50" s="1326"/>
      <c r="CI50" s="1326"/>
      <c r="CJ50" s="1326"/>
      <c r="CK50" s="1326"/>
      <c r="CL50" s="1326"/>
      <c r="CM50" s="1326"/>
      <c r="CN50" s="1326" t="s">
        <v>582</v>
      </c>
      <c r="CO50" s="1326"/>
      <c r="CP50" s="1326"/>
      <c r="CQ50" s="1326"/>
      <c r="CR50" s="1326"/>
      <c r="CS50" s="1326"/>
      <c r="CT50" s="1326"/>
      <c r="CU50" s="1326"/>
      <c r="CV50" s="1326" t="s">
        <v>583</v>
      </c>
      <c r="CW50" s="1326"/>
      <c r="CX50" s="1326"/>
      <c r="CY50" s="1326"/>
      <c r="CZ50" s="1326"/>
      <c r="DA50" s="1326"/>
      <c r="DB50" s="1326"/>
      <c r="DC50" s="1326"/>
    </row>
    <row r="51" spans="1:109" ht="13.5" customHeight="1">
      <c r="B51" s="393"/>
      <c r="G51" s="1332"/>
      <c r="H51" s="1332"/>
      <c r="I51" s="1330"/>
      <c r="J51" s="1330"/>
      <c r="K51" s="1328"/>
      <c r="L51" s="1328"/>
      <c r="M51" s="1328"/>
      <c r="N51" s="1328"/>
      <c r="AM51" s="402"/>
      <c r="AN51" s="1329" t="s">
        <v>630</v>
      </c>
      <c r="AO51" s="1329"/>
      <c r="AP51" s="1329"/>
      <c r="AQ51" s="1329"/>
      <c r="AR51" s="1329"/>
      <c r="AS51" s="1329"/>
      <c r="AT51" s="1329"/>
      <c r="AU51" s="1329"/>
      <c r="AV51" s="1329"/>
      <c r="AW51" s="1329"/>
      <c r="AX51" s="1329"/>
      <c r="AY51" s="1329"/>
      <c r="AZ51" s="1329"/>
      <c r="BA51" s="1329"/>
      <c r="BB51" s="1329" t="s">
        <v>631</v>
      </c>
      <c r="BC51" s="1329"/>
      <c r="BD51" s="1329"/>
      <c r="BE51" s="1329"/>
      <c r="BF51" s="1329"/>
      <c r="BG51" s="1329"/>
      <c r="BH51" s="1329"/>
      <c r="BI51" s="1329"/>
      <c r="BJ51" s="1329"/>
      <c r="BK51" s="1329"/>
      <c r="BL51" s="1329"/>
      <c r="BM51" s="1329"/>
      <c r="BN51" s="1329"/>
      <c r="BO51" s="1329"/>
      <c r="BP51" s="1327">
        <v>7.2</v>
      </c>
      <c r="BQ51" s="1327"/>
      <c r="BR51" s="1327"/>
      <c r="BS51" s="1327"/>
      <c r="BT51" s="1327"/>
      <c r="BU51" s="1327"/>
      <c r="BV51" s="1327"/>
      <c r="BW51" s="1327"/>
      <c r="BX51" s="1327">
        <v>6.9</v>
      </c>
      <c r="BY51" s="1327"/>
      <c r="BZ51" s="1327"/>
      <c r="CA51" s="1327"/>
      <c r="CB51" s="1327"/>
      <c r="CC51" s="1327"/>
      <c r="CD51" s="1327"/>
      <c r="CE51" s="1327"/>
      <c r="CF51" s="1327">
        <v>2.2999999999999998</v>
      </c>
      <c r="CG51" s="1327"/>
      <c r="CH51" s="1327"/>
      <c r="CI51" s="1327"/>
      <c r="CJ51" s="1327"/>
      <c r="CK51" s="1327"/>
      <c r="CL51" s="1327"/>
      <c r="CM51" s="1327"/>
      <c r="CN51" s="1327">
        <v>7.8</v>
      </c>
      <c r="CO51" s="1327"/>
      <c r="CP51" s="1327"/>
      <c r="CQ51" s="1327"/>
      <c r="CR51" s="1327"/>
      <c r="CS51" s="1327"/>
      <c r="CT51" s="1327"/>
      <c r="CU51" s="1327"/>
      <c r="CV51" s="1327">
        <v>6.1</v>
      </c>
      <c r="CW51" s="1327"/>
      <c r="CX51" s="1327"/>
      <c r="CY51" s="1327"/>
      <c r="CZ51" s="1327"/>
      <c r="DA51" s="1327"/>
      <c r="DB51" s="1327"/>
      <c r="DC51" s="1327"/>
    </row>
    <row r="52" spans="1:109">
      <c r="B52" s="393"/>
      <c r="G52" s="1332"/>
      <c r="H52" s="1332"/>
      <c r="I52" s="1330"/>
      <c r="J52" s="1330"/>
      <c r="K52" s="1328"/>
      <c r="L52" s="1328"/>
      <c r="M52" s="1328"/>
      <c r="N52" s="1328"/>
      <c r="AM52" s="402"/>
      <c r="AN52" s="1329"/>
      <c r="AO52" s="1329"/>
      <c r="AP52" s="1329"/>
      <c r="AQ52" s="1329"/>
      <c r="AR52" s="1329"/>
      <c r="AS52" s="1329"/>
      <c r="AT52" s="1329"/>
      <c r="AU52" s="1329"/>
      <c r="AV52" s="1329"/>
      <c r="AW52" s="1329"/>
      <c r="AX52" s="1329"/>
      <c r="AY52" s="1329"/>
      <c r="AZ52" s="1329"/>
      <c r="BA52" s="1329"/>
      <c r="BB52" s="1329"/>
      <c r="BC52" s="1329"/>
      <c r="BD52" s="1329"/>
      <c r="BE52" s="1329"/>
      <c r="BF52" s="1329"/>
      <c r="BG52" s="1329"/>
      <c r="BH52" s="1329"/>
      <c r="BI52" s="1329"/>
      <c r="BJ52" s="1329"/>
      <c r="BK52" s="1329"/>
      <c r="BL52" s="1329"/>
      <c r="BM52" s="1329"/>
      <c r="BN52" s="1329"/>
      <c r="BO52" s="1329"/>
      <c r="BP52" s="1327"/>
      <c r="BQ52" s="1327"/>
      <c r="BR52" s="1327"/>
      <c r="BS52" s="1327"/>
      <c r="BT52" s="1327"/>
      <c r="BU52" s="1327"/>
      <c r="BV52" s="1327"/>
      <c r="BW52" s="1327"/>
      <c r="BX52" s="1327"/>
      <c r="BY52" s="1327"/>
      <c r="BZ52" s="1327"/>
      <c r="CA52" s="1327"/>
      <c r="CB52" s="1327"/>
      <c r="CC52" s="1327"/>
      <c r="CD52" s="1327"/>
      <c r="CE52" s="1327"/>
      <c r="CF52" s="1327"/>
      <c r="CG52" s="1327"/>
      <c r="CH52" s="1327"/>
      <c r="CI52" s="1327"/>
      <c r="CJ52" s="1327"/>
      <c r="CK52" s="1327"/>
      <c r="CL52" s="1327"/>
      <c r="CM52" s="1327"/>
      <c r="CN52" s="1327"/>
      <c r="CO52" s="1327"/>
      <c r="CP52" s="1327"/>
      <c r="CQ52" s="1327"/>
      <c r="CR52" s="1327"/>
      <c r="CS52" s="1327"/>
      <c r="CT52" s="1327"/>
      <c r="CU52" s="1327"/>
      <c r="CV52" s="1327"/>
      <c r="CW52" s="1327"/>
      <c r="CX52" s="1327"/>
      <c r="CY52" s="1327"/>
      <c r="CZ52" s="1327"/>
      <c r="DA52" s="1327"/>
      <c r="DB52" s="1327"/>
      <c r="DC52" s="1327"/>
    </row>
    <row r="53" spans="1:109">
      <c r="A53" s="401"/>
      <c r="B53" s="393"/>
      <c r="G53" s="1332"/>
      <c r="H53" s="1332"/>
      <c r="I53" s="1322"/>
      <c r="J53" s="1322"/>
      <c r="K53" s="1328"/>
      <c r="L53" s="1328"/>
      <c r="M53" s="1328"/>
      <c r="N53" s="1328"/>
      <c r="AM53" s="402"/>
      <c r="AN53" s="1329"/>
      <c r="AO53" s="1329"/>
      <c r="AP53" s="1329"/>
      <c r="AQ53" s="1329"/>
      <c r="AR53" s="1329"/>
      <c r="AS53" s="1329"/>
      <c r="AT53" s="1329"/>
      <c r="AU53" s="1329"/>
      <c r="AV53" s="1329"/>
      <c r="AW53" s="1329"/>
      <c r="AX53" s="1329"/>
      <c r="AY53" s="1329"/>
      <c r="AZ53" s="1329"/>
      <c r="BA53" s="1329"/>
      <c r="BB53" s="1329" t="s">
        <v>632</v>
      </c>
      <c r="BC53" s="1329"/>
      <c r="BD53" s="1329"/>
      <c r="BE53" s="1329"/>
      <c r="BF53" s="1329"/>
      <c r="BG53" s="1329"/>
      <c r="BH53" s="1329"/>
      <c r="BI53" s="1329"/>
      <c r="BJ53" s="1329"/>
      <c r="BK53" s="1329"/>
      <c r="BL53" s="1329"/>
      <c r="BM53" s="1329"/>
      <c r="BN53" s="1329"/>
      <c r="BO53" s="1329"/>
      <c r="BP53" s="1327">
        <v>52.2</v>
      </c>
      <c r="BQ53" s="1327"/>
      <c r="BR53" s="1327"/>
      <c r="BS53" s="1327"/>
      <c r="BT53" s="1327"/>
      <c r="BU53" s="1327"/>
      <c r="BV53" s="1327"/>
      <c r="BW53" s="1327"/>
      <c r="BX53" s="1327">
        <v>52</v>
      </c>
      <c r="BY53" s="1327"/>
      <c r="BZ53" s="1327"/>
      <c r="CA53" s="1327"/>
      <c r="CB53" s="1327"/>
      <c r="CC53" s="1327"/>
      <c r="CD53" s="1327"/>
      <c r="CE53" s="1327"/>
      <c r="CF53" s="1327">
        <v>51.8</v>
      </c>
      <c r="CG53" s="1327"/>
      <c r="CH53" s="1327"/>
      <c r="CI53" s="1327"/>
      <c r="CJ53" s="1327"/>
      <c r="CK53" s="1327"/>
      <c r="CL53" s="1327"/>
      <c r="CM53" s="1327"/>
      <c r="CN53" s="1327">
        <v>52.3</v>
      </c>
      <c r="CO53" s="1327"/>
      <c r="CP53" s="1327"/>
      <c r="CQ53" s="1327"/>
      <c r="CR53" s="1327"/>
      <c r="CS53" s="1327"/>
      <c r="CT53" s="1327"/>
      <c r="CU53" s="1327"/>
      <c r="CV53" s="1327">
        <v>53.9</v>
      </c>
      <c r="CW53" s="1327"/>
      <c r="CX53" s="1327"/>
      <c r="CY53" s="1327"/>
      <c r="CZ53" s="1327"/>
      <c r="DA53" s="1327"/>
      <c r="DB53" s="1327"/>
      <c r="DC53" s="1327"/>
    </row>
    <row r="54" spans="1:109">
      <c r="A54" s="401"/>
      <c r="B54" s="393"/>
      <c r="G54" s="1332"/>
      <c r="H54" s="1332"/>
      <c r="I54" s="1322"/>
      <c r="J54" s="1322"/>
      <c r="K54" s="1328"/>
      <c r="L54" s="1328"/>
      <c r="M54" s="1328"/>
      <c r="N54" s="1328"/>
      <c r="AM54" s="402"/>
      <c r="AN54" s="1329"/>
      <c r="AO54" s="1329"/>
      <c r="AP54" s="1329"/>
      <c r="AQ54" s="1329"/>
      <c r="AR54" s="1329"/>
      <c r="AS54" s="1329"/>
      <c r="AT54" s="1329"/>
      <c r="AU54" s="1329"/>
      <c r="AV54" s="1329"/>
      <c r="AW54" s="1329"/>
      <c r="AX54" s="1329"/>
      <c r="AY54" s="1329"/>
      <c r="AZ54" s="1329"/>
      <c r="BA54" s="1329"/>
      <c r="BB54" s="1329"/>
      <c r="BC54" s="1329"/>
      <c r="BD54" s="1329"/>
      <c r="BE54" s="1329"/>
      <c r="BF54" s="1329"/>
      <c r="BG54" s="1329"/>
      <c r="BH54" s="1329"/>
      <c r="BI54" s="1329"/>
      <c r="BJ54" s="1329"/>
      <c r="BK54" s="1329"/>
      <c r="BL54" s="1329"/>
      <c r="BM54" s="1329"/>
      <c r="BN54" s="1329"/>
      <c r="BO54" s="1329"/>
      <c r="BP54" s="1327"/>
      <c r="BQ54" s="1327"/>
      <c r="BR54" s="1327"/>
      <c r="BS54" s="1327"/>
      <c r="BT54" s="1327"/>
      <c r="BU54" s="1327"/>
      <c r="BV54" s="1327"/>
      <c r="BW54" s="1327"/>
      <c r="BX54" s="1327"/>
      <c r="BY54" s="1327"/>
      <c r="BZ54" s="1327"/>
      <c r="CA54" s="1327"/>
      <c r="CB54" s="1327"/>
      <c r="CC54" s="1327"/>
      <c r="CD54" s="1327"/>
      <c r="CE54" s="1327"/>
      <c r="CF54" s="1327"/>
      <c r="CG54" s="1327"/>
      <c r="CH54" s="1327"/>
      <c r="CI54" s="1327"/>
      <c r="CJ54" s="1327"/>
      <c r="CK54" s="1327"/>
      <c r="CL54" s="1327"/>
      <c r="CM54" s="1327"/>
      <c r="CN54" s="1327"/>
      <c r="CO54" s="1327"/>
      <c r="CP54" s="1327"/>
      <c r="CQ54" s="1327"/>
      <c r="CR54" s="1327"/>
      <c r="CS54" s="1327"/>
      <c r="CT54" s="1327"/>
      <c r="CU54" s="1327"/>
      <c r="CV54" s="1327"/>
      <c r="CW54" s="1327"/>
      <c r="CX54" s="1327"/>
      <c r="CY54" s="1327"/>
      <c r="CZ54" s="1327"/>
      <c r="DA54" s="1327"/>
      <c r="DB54" s="1327"/>
      <c r="DC54" s="1327"/>
    </row>
    <row r="55" spans="1:109">
      <c r="A55" s="401"/>
      <c r="B55" s="393"/>
      <c r="G55" s="1322"/>
      <c r="H55" s="1322"/>
      <c r="I55" s="1322"/>
      <c r="J55" s="1322"/>
      <c r="K55" s="1328"/>
      <c r="L55" s="1328"/>
      <c r="M55" s="1328"/>
      <c r="N55" s="1328"/>
      <c r="AN55" s="1326" t="s">
        <v>633</v>
      </c>
      <c r="AO55" s="1326"/>
      <c r="AP55" s="1326"/>
      <c r="AQ55" s="1326"/>
      <c r="AR55" s="1326"/>
      <c r="AS55" s="1326"/>
      <c r="AT55" s="1326"/>
      <c r="AU55" s="1326"/>
      <c r="AV55" s="1326"/>
      <c r="AW55" s="1326"/>
      <c r="AX55" s="1326"/>
      <c r="AY55" s="1326"/>
      <c r="AZ55" s="1326"/>
      <c r="BA55" s="1326"/>
      <c r="BB55" s="1329" t="s">
        <v>634</v>
      </c>
      <c r="BC55" s="1329"/>
      <c r="BD55" s="1329"/>
      <c r="BE55" s="1329"/>
      <c r="BF55" s="1329"/>
      <c r="BG55" s="1329"/>
      <c r="BH55" s="1329"/>
      <c r="BI55" s="1329"/>
      <c r="BJ55" s="1329"/>
      <c r="BK55" s="1329"/>
      <c r="BL55" s="1329"/>
      <c r="BM55" s="1329"/>
      <c r="BN55" s="1329"/>
      <c r="BO55" s="1329"/>
      <c r="BP55" s="1327">
        <v>0.8</v>
      </c>
      <c r="BQ55" s="1327"/>
      <c r="BR55" s="1327"/>
      <c r="BS55" s="1327"/>
      <c r="BT55" s="1327"/>
      <c r="BU55" s="1327"/>
      <c r="BV55" s="1327"/>
      <c r="BW55" s="1327"/>
      <c r="BX55" s="1327">
        <v>0</v>
      </c>
      <c r="BY55" s="1327"/>
      <c r="BZ55" s="1327"/>
      <c r="CA55" s="1327"/>
      <c r="CB55" s="1327"/>
      <c r="CC55" s="1327"/>
      <c r="CD55" s="1327"/>
      <c r="CE55" s="1327"/>
      <c r="CF55" s="1327">
        <v>0</v>
      </c>
      <c r="CG55" s="1327"/>
      <c r="CH55" s="1327"/>
      <c r="CI55" s="1327"/>
      <c r="CJ55" s="1327"/>
      <c r="CK55" s="1327"/>
      <c r="CL55" s="1327"/>
      <c r="CM55" s="1327"/>
      <c r="CN55" s="1327">
        <v>0</v>
      </c>
      <c r="CO55" s="1327"/>
      <c r="CP55" s="1327"/>
      <c r="CQ55" s="1327"/>
      <c r="CR55" s="1327"/>
      <c r="CS55" s="1327"/>
      <c r="CT55" s="1327"/>
      <c r="CU55" s="1327"/>
      <c r="CV55" s="1327">
        <v>0</v>
      </c>
      <c r="CW55" s="1327"/>
      <c r="CX55" s="1327"/>
      <c r="CY55" s="1327"/>
      <c r="CZ55" s="1327"/>
      <c r="DA55" s="1327"/>
      <c r="DB55" s="1327"/>
      <c r="DC55" s="1327"/>
    </row>
    <row r="56" spans="1:109">
      <c r="A56" s="401"/>
      <c r="B56" s="393"/>
      <c r="G56" s="1322"/>
      <c r="H56" s="1322"/>
      <c r="I56" s="1322"/>
      <c r="J56" s="1322"/>
      <c r="K56" s="1328"/>
      <c r="L56" s="1328"/>
      <c r="M56" s="1328"/>
      <c r="N56" s="1328"/>
      <c r="AN56" s="1326"/>
      <c r="AO56" s="1326"/>
      <c r="AP56" s="1326"/>
      <c r="AQ56" s="1326"/>
      <c r="AR56" s="1326"/>
      <c r="AS56" s="1326"/>
      <c r="AT56" s="1326"/>
      <c r="AU56" s="1326"/>
      <c r="AV56" s="1326"/>
      <c r="AW56" s="1326"/>
      <c r="AX56" s="1326"/>
      <c r="AY56" s="1326"/>
      <c r="AZ56" s="1326"/>
      <c r="BA56" s="1326"/>
      <c r="BB56" s="1329"/>
      <c r="BC56" s="1329"/>
      <c r="BD56" s="1329"/>
      <c r="BE56" s="1329"/>
      <c r="BF56" s="1329"/>
      <c r="BG56" s="1329"/>
      <c r="BH56" s="1329"/>
      <c r="BI56" s="1329"/>
      <c r="BJ56" s="1329"/>
      <c r="BK56" s="1329"/>
      <c r="BL56" s="1329"/>
      <c r="BM56" s="1329"/>
      <c r="BN56" s="1329"/>
      <c r="BO56" s="1329"/>
      <c r="BP56" s="1327"/>
      <c r="BQ56" s="1327"/>
      <c r="BR56" s="1327"/>
      <c r="BS56" s="1327"/>
      <c r="BT56" s="1327"/>
      <c r="BU56" s="1327"/>
      <c r="BV56" s="1327"/>
      <c r="BW56" s="1327"/>
      <c r="BX56" s="1327"/>
      <c r="BY56" s="1327"/>
      <c r="BZ56" s="1327"/>
      <c r="CA56" s="1327"/>
      <c r="CB56" s="1327"/>
      <c r="CC56" s="1327"/>
      <c r="CD56" s="1327"/>
      <c r="CE56" s="1327"/>
      <c r="CF56" s="1327"/>
      <c r="CG56" s="1327"/>
      <c r="CH56" s="1327"/>
      <c r="CI56" s="1327"/>
      <c r="CJ56" s="1327"/>
      <c r="CK56" s="1327"/>
      <c r="CL56" s="1327"/>
      <c r="CM56" s="1327"/>
      <c r="CN56" s="1327"/>
      <c r="CO56" s="1327"/>
      <c r="CP56" s="1327"/>
      <c r="CQ56" s="1327"/>
      <c r="CR56" s="1327"/>
      <c r="CS56" s="1327"/>
      <c r="CT56" s="1327"/>
      <c r="CU56" s="1327"/>
      <c r="CV56" s="1327"/>
      <c r="CW56" s="1327"/>
      <c r="CX56" s="1327"/>
      <c r="CY56" s="1327"/>
      <c r="CZ56" s="1327"/>
      <c r="DA56" s="1327"/>
      <c r="DB56" s="1327"/>
      <c r="DC56" s="1327"/>
    </row>
    <row r="57" spans="1:109" s="401" customFormat="1">
      <c r="B57" s="405"/>
      <c r="G57" s="1322"/>
      <c r="H57" s="1322"/>
      <c r="I57" s="1331"/>
      <c r="J57" s="1331"/>
      <c r="K57" s="1328"/>
      <c r="L57" s="1328"/>
      <c r="M57" s="1328"/>
      <c r="N57" s="1328"/>
      <c r="AM57" s="386"/>
      <c r="AN57" s="1326"/>
      <c r="AO57" s="1326"/>
      <c r="AP57" s="1326"/>
      <c r="AQ57" s="1326"/>
      <c r="AR57" s="1326"/>
      <c r="AS57" s="1326"/>
      <c r="AT57" s="1326"/>
      <c r="AU57" s="1326"/>
      <c r="AV57" s="1326"/>
      <c r="AW57" s="1326"/>
      <c r="AX57" s="1326"/>
      <c r="AY57" s="1326"/>
      <c r="AZ57" s="1326"/>
      <c r="BA57" s="1326"/>
      <c r="BB57" s="1329" t="s">
        <v>632</v>
      </c>
      <c r="BC57" s="1329"/>
      <c r="BD57" s="1329"/>
      <c r="BE57" s="1329"/>
      <c r="BF57" s="1329"/>
      <c r="BG57" s="1329"/>
      <c r="BH57" s="1329"/>
      <c r="BI57" s="1329"/>
      <c r="BJ57" s="1329"/>
      <c r="BK57" s="1329"/>
      <c r="BL57" s="1329"/>
      <c r="BM57" s="1329"/>
      <c r="BN57" s="1329"/>
      <c r="BO57" s="1329"/>
      <c r="BP57" s="1327">
        <v>56.2</v>
      </c>
      <c r="BQ57" s="1327"/>
      <c r="BR57" s="1327"/>
      <c r="BS57" s="1327"/>
      <c r="BT57" s="1327"/>
      <c r="BU57" s="1327"/>
      <c r="BV57" s="1327"/>
      <c r="BW57" s="1327"/>
      <c r="BX57" s="1327">
        <v>58.6</v>
      </c>
      <c r="BY57" s="1327"/>
      <c r="BZ57" s="1327"/>
      <c r="CA57" s="1327"/>
      <c r="CB57" s="1327"/>
      <c r="CC57" s="1327"/>
      <c r="CD57" s="1327"/>
      <c r="CE57" s="1327"/>
      <c r="CF57" s="1327">
        <v>59.1</v>
      </c>
      <c r="CG57" s="1327"/>
      <c r="CH57" s="1327"/>
      <c r="CI57" s="1327"/>
      <c r="CJ57" s="1327"/>
      <c r="CK57" s="1327"/>
      <c r="CL57" s="1327"/>
      <c r="CM57" s="1327"/>
      <c r="CN57" s="1327">
        <v>61.3</v>
      </c>
      <c r="CO57" s="1327"/>
      <c r="CP57" s="1327"/>
      <c r="CQ57" s="1327"/>
      <c r="CR57" s="1327"/>
      <c r="CS57" s="1327"/>
      <c r="CT57" s="1327"/>
      <c r="CU57" s="1327"/>
      <c r="CV57" s="1327">
        <v>62.9</v>
      </c>
      <c r="CW57" s="1327"/>
      <c r="CX57" s="1327"/>
      <c r="CY57" s="1327"/>
      <c r="CZ57" s="1327"/>
      <c r="DA57" s="1327"/>
      <c r="DB57" s="1327"/>
      <c r="DC57" s="1327"/>
      <c r="DD57" s="406"/>
      <c r="DE57" s="405"/>
    </row>
    <row r="58" spans="1:109" s="401" customFormat="1">
      <c r="A58" s="386"/>
      <c r="B58" s="405"/>
      <c r="G58" s="1322"/>
      <c r="H58" s="1322"/>
      <c r="I58" s="1331"/>
      <c r="J58" s="1331"/>
      <c r="K58" s="1328"/>
      <c r="L58" s="1328"/>
      <c r="M58" s="1328"/>
      <c r="N58" s="1328"/>
      <c r="AM58" s="386"/>
      <c r="AN58" s="1326"/>
      <c r="AO58" s="1326"/>
      <c r="AP58" s="1326"/>
      <c r="AQ58" s="1326"/>
      <c r="AR58" s="1326"/>
      <c r="AS58" s="1326"/>
      <c r="AT58" s="1326"/>
      <c r="AU58" s="1326"/>
      <c r="AV58" s="1326"/>
      <c r="AW58" s="1326"/>
      <c r="AX58" s="1326"/>
      <c r="AY58" s="1326"/>
      <c r="AZ58" s="1326"/>
      <c r="BA58" s="1326"/>
      <c r="BB58" s="1329"/>
      <c r="BC58" s="1329"/>
      <c r="BD58" s="1329"/>
      <c r="BE58" s="1329"/>
      <c r="BF58" s="1329"/>
      <c r="BG58" s="1329"/>
      <c r="BH58" s="1329"/>
      <c r="BI58" s="1329"/>
      <c r="BJ58" s="1329"/>
      <c r="BK58" s="1329"/>
      <c r="BL58" s="1329"/>
      <c r="BM58" s="1329"/>
      <c r="BN58" s="1329"/>
      <c r="BO58" s="1329"/>
      <c r="BP58" s="1327"/>
      <c r="BQ58" s="1327"/>
      <c r="BR58" s="1327"/>
      <c r="BS58" s="1327"/>
      <c r="BT58" s="1327"/>
      <c r="BU58" s="1327"/>
      <c r="BV58" s="1327"/>
      <c r="BW58" s="1327"/>
      <c r="BX58" s="1327"/>
      <c r="BY58" s="1327"/>
      <c r="BZ58" s="1327"/>
      <c r="CA58" s="1327"/>
      <c r="CB58" s="1327"/>
      <c r="CC58" s="1327"/>
      <c r="CD58" s="1327"/>
      <c r="CE58" s="1327"/>
      <c r="CF58" s="1327"/>
      <c r="CG58" s="1327"/>
      <c r="CH58" s="1327"/>
      <c r="CI58" s="1327"/>
      <c r="CJ58" s="1327"/>
      <c r="CK58" s="1327"/>
      <c r="CL58" s="1327"/>
      <c r="CM58" s="1327"/>
      <c r="CN58" s="1327"/>
      <c r="CO58" s="1327"/>
      <c r="CP58" s="1327"/>
      <c r="CQ58" s="1327"/>
      <c r="CR58" s="1327"/>
      <c r="CS58" s="1327"/>
      <c r="CT58" s="1327"/>
      <c r="CU58" s="1327"/>
      <c r="CV58" s="1327"/>
      <c r="CW58" s="1327"/>
      <c r="CX58" s="1327"/>
      <c r="CY58" s="1327"/>
      <c r="CZ58" s="1327"/>
      <c r="DA58" s="1327"/>
      <c r="DB58" s="1327"/>
      <c r="DC58" s="1327"/>
      <c r="DD58" s="406"/>
      <c r="DE58" s="405"/>
    </row>
    <row r="59" spans="1:109" s="401" customFormat="1">
      <c r="A59" s="386"/>
      <c r="B59" s="405"/>
      <c r="K59" s="407"/>
      <c r="L59" s="407"/>
      <c r="M59" s="407"/>
      <c r="N59" s="407"/>
      <c r="AQ59" s="407"/>
      <c r="AR59" s="407"/>
      <c r="AS59" s="407"/>
      <c r="AT59" s="407"/>
      <c r="BC59" s="407"/>
      <c r="BD59" s="407"/>
      <c r="BE59" s="407"/>
      <c r="BF59" s="407"/>
      <c r="BO59" s="407"/>
      <c r="BP59" s="407"/>
      <c r="BQ59" s="407"/>
      <c r="BR59" s="407"/>
      <c r="CA59" s="407"/>
      <c r="CB59" s="407"/>
      <c r="CC59" s="407"/>
      <c r="CD59" s="407"/>
      <c r="CM59" s="407"/>
      <c r="CN59" s="407"/>
      <c r="CO59" s="407"/>
      <c r="CP59" s="407"/>
      <c r="CY59" s="407"/>
      <c r="CZ59" s="407"/>
      <c r="DA59" s="407"/>
      <c r="DB59" s="407"/>
      <c r="DC59" s="407"/>
      <c r="DD59" s="406"/>
      <c r="DE59" s="405"/>
    </row>
    <row r="60" spans="1:109" s="401" customFormat="1">
      <c r="A60" s="386"/>
      <c r="B60" s="405"/>
      <c r="K60" s="407"/>
      <c r="L60" s="407"/>
      <c r="M60" s="407"/>
      <c r="N60" s="407"/>
      <c r="AQ60" s="407"/>
      <c r="AR60" s="407"/>
      <c r="AS60" s="407"/>
      <c r="AT60" s="407"/>
      <c r="BC60" s="407"/>
      <c r="BD60" s="407"/>
      <c r="BE60" s="407"/>
      <c r="BF60" s="407"/>
      <c r="BO60" s="407"/>
      <c r="BP60" s="407"/>
      <c r="BQ60" s="407"/>
      <c r="BR60" s="407"/>
      <c r="CA60" s="407"/>
      <c r="CB60" s="407"/>
      <c r="CC60" s="407"/>
      <c r="CD60" s="407"/>
      <c r="CM60" s="407"/>
      <c r="CN60" s="407"/>
      <c r="CO60" s="407"/>
      <c r="CP60" s="407"/>
      <c r="CY60" s="407"/>
      <c r="CZ60" s="407"/>
      <c r="DA60" s="407"/>
      <c r="DB60" s="407"/>
      <c r="DC60" s="407"/>
      <c r="DD60" s="406"/>
      <c r="DE60" s="405"/>
    </row>
    <row r="61" spans="1:109" s="401" customFormat="1">
      <c r="A61" s="386"/>
      <c r="B61" s="408"/>
      <c r="C61" s="409"/>
      <c r="D61" s="409"/>
      <c r="E61" s="409"/>
      <c r="F61" s="409"/>
      <c r="G61" s="409"/>
      <c r="H61" s="409"/>
      <c r="I61" s="409"/>
      <c r="J61" s="409"/>
      <c r="K61" s="409"/>
      <c r="L61" s="409"/>
      <c r="M61" s="410"/>
      <c r="N61" s="410"/>
      <c r="O61" s="409"/>
      <c r="P61" s="409"/>
      <c r="Q61" s="409"/>
      <c r="R61" s="409"/>
      <c r="S61" s="409"/>
      <c r="T61" s="409"/>
      <c r="U61" s="409"/>
      <c r="V61" s="409"/>
      <c r="W61" s="409"/>
      <c r="X61" s="409"/>
      <c r="Y61" s="409"/>
      <c r="Z61" s="409"/>
      <c r="AA61" s="409"/>
      <c r="AB61" s="409"/>
      <c r="AC61" s="409"/>
      <c r="AD61" s="409"/>
      <c r="AE61" s="409"/>
      <c r="AF61" s="409"/>
      <c r="AG61" s="409"/>
      <c r="AH61" s="409"/>
      <c r="AI61" s="409"/>
      <c r="AJ61" s="409"/>
      <c r="AK61" s="409"/>
      <c r="AL61" s="409"/>
      <c r="AM61" s="409"/>
      <c r="AN61" s="409"/>
      <c r="AO61" s="409"/>
      <c r="AP61" s="409"/>
      <c r="AQ61" s="409"/>
      <c r="AR61" s="409"/>
      <c r="AS61" s="410"/>
      <c r="AT61" s="410"/>
      <c r="AU61" s="409"/>
      <c r="AV61" s="409"/>
      <c r="AW61" s="409"/>
      <c r="AX61" s="409"/>
      <c r="AY61" s="409"/>
      <c r="AZ61" s="409"/>
      <c r="BA61" s="409"/>
      <c r="BB61" s="409"/>
      <c r="BC61" s="409"/>
      <c r="BD61" s="409"/>
      <c r="BE61" s="410"/>
      <c r="BF61" s="410"/>
      <c r="BG61" s="409"/>
      <c r="BH61" s="409"/>
      <c r="BI61" s="409"/>
      <c r="BJ61" s="409"/>
      <c r="BK61" s="409"/>
      <c r="BL61" s="409"/>
      <c r="BM61" s="409"/>
      <c r="BN61" s="409"/>
      <c r="BO61" s="409"/>
      <c r="BP61" s="409"/>
      <c r="BQ61" s="410"/>
      <c r="BR61" s="410"/>
      <c r="BS61" s="409"/>
      <c r="BT61" s="409"/>
      <c r="BU61" s="409"/>
      <c r="BV61" s="409"/>
      <c r="BW61" s="409"/>
      <c r="BX61" s="409"/>
      <c r="BY61" s="409"/>
      <c r="BZ61" s="409"/>
      <c r="CA61" s="409"/>
      <c r="CB61" s="409"/>
      <c r="CC61" s="410"/>
      <c r="CD61" s="410"/>
      <c r="CE61" s="409"/>
      <c r="CF61" s="409"/>
      <c r="CG61" s="409"/>
      <c r="CH61" s="409"/>
      <c r="CI61" s="409"/>
      <c r="CJ61" s="409"/>
      <c r="CK61" s="409"/>
      <c r="CL61" s="409"/>
      <c r="CM61" s="409"/>
      <c r="CN61" s="409"/>
      <c r="CO61" s="410"/>
      <c r="CP61" s="410"/>
      <c r="CQ61" s="409"/>
      <c r="CR61" s="409"/>
      <c r="CS61" s="409"/>
      <c r="CT61" s="409"/>
      <c r="CU61" s="409"/>
      <c r="CV61" s="409"/>
      <c r="CW61" s="409"/>
      <c r="CX61" s="409"/>
      <c r="CY61" s="409"/>
      <c r="CZ61" s="409"/>
      <c r="DA61" s="410"/>
      <c r="DB61" s="410"/>
      <c r="DC61" s="410"/>
      <c r="DD61" s="411"/>
      <c r="DE61" s="405"/>
    </row>
    <row r="62" spans="1:109">
      <c r="B62" s="398"/>
      <c r="C62" s="398"/>
      <c r="D62" s="398"/>
      <c r="E62" s="398"/>
      <c r="F62" s="398"/>
      <c r="G62" s="398"/>
      <c r="H62" s="398"/>
      <c r="I62" s="398"/>
      <c r="J62" s="398"/>
      <c r="K62" s="398"/>
      <c r="L62" s="398"/>
      <c r="M62" s="398"/>
      <c r="N62" s="398"/>
      <c r="O62" s="398"/>
      <c r="P62" s="398"/>
      <c r="Q62" s="398"/>
      <c r="R62" s="398"/>
      <c r="S62" s="398"/>
      <c r="T62" s="398"/>
      <c r="U62" s="398"/>
      <c r="V62" s="398"/>
      <c r="W62" s="398"/>
      <c r="X62" s="398"/>
      <c r="Y62" s="398"/>
      <c r="Z62" s="398"/>
      <c r="AA62" s="398"/>
      <c r="AB62" s="398"/>
      <c r="AC62" s="398"/>
      <c r="AD62" s="398"/>
      <c r="AE62" s="398"/>
      <c r="AF62" s="398"/>
      <c r="AG62" s="398"/>
      <c r="AH62" s="398"/>
      <c r="AI62" s="398"/>
      <c r="AJ62" s="398"/>
      <c r="AK62" s="398"/>
      <c r="AL62" s="398"/>
      <c r="AM62" s="398"/>
      <c r="AN62" s="398"/>
      <c r="AO62" s="398"/>
      <c r="AP62" s="398"/>
      <c r="AQ62" s="398"/>
      <c r="AR62" s="398"/>
      <c r="AS62" s="398"/>
      <c r="AT62" s="398"/>
      <c r="AU62" s="398"/>
      <c r="AV62" s="398"/>
      <c r="AW62" s="398"/>
      <c r="AX62" s="398"/>
      <c r="AY62" s="398"/>
      <c r="AZ62" s="398"/>
      <c r="BA62" s="398"/>
      <c r="BB62" s="398"/>
      <c r="BC62" s="398"/>
      <c r="BD62" s="398"/>
      <c r="BE62" s="398"/>
      <c r="BF62" s="398"/>
      <c r="BG62" s="398"/>
      <c r="BH62" s="398"/>
      <c r="BI62" s="398"/>
      <c r="BJ62" s="398"/>
      <c r="BK62" s="398"/>
      <c r="BL62" s="398"/>
      <c r="BM62" s="398"/>
      <c r="BN62" s="398"/>
      <c r="BO62" s="398"/>
      <c r="BP62" s="398"/>
      <c r="BQ62" s="398"/>
      <c r="BR62" s="398"/>
      <c r="BS62" s="398"/>
      <c r="BT62" s="398"/>
      <c r="BU62" s="398"/>
      <c r="BV62" s="398"/>
      <c r="BW62" s="398"/>
      <c r="BX62" s="398"/>
      <c r="BY62" s="398"/>
      <c r="BZ62" s="398"/>
      <c r="CA62" s="398"/>
      <c r="CB62" s="398"/>
      <c r="CC62" s="398"/>
      <c r="CD62" s="398"/>
      <c r="CE62" s="398"/>
      <c r="CF62" s="398"/>
      <c r="CG62" s="398"/>
      <c r="CH62" s="398"/>
      <c r="CI62" s="398"/>
      <c r="CJ62" s="398"/>
      <c r="CK62" s="398"/>
      <c r="CL62" s="398"/>
      <c r="CM62" s="398"/>
      <c r="CN62" s="398"/>
      <c r="CO62" s="398"/>
      <c r="CP62" s="398"/>
      <c r="CQ62" s="398"/>
      <c r="CR62" s="398"/>
      <c r="CS62" s="398"/>
      <c r="CT62" s="398"/>
      <c r="CU62" s="398"/>
      <c r="CV62" s="398"/>
      <c r="CW62" s="398"/>
      <c r="CX62" s="398"/>
      <c r="CY62" s="398"/>
      <c r="CZ62" s="398"/>
      <c r="DA62" s="398"/>
      <c r="DB62" s="398"/>
      <c r="DC62" s="398"/>
      <c r="DD62" s="398"/>
      <c r="DE62" s="386"/>
    </row>
    <row r="63" spans="1:109" ht="17.25">
      <c r="B63" s="412" t="s">
        <v>635</v>
      </c>
    </row>
    <row r="64" spans="1:109">
      <c r="B64" s="393"/>
      <c r="G64" s="400"/>
      <c r="I64" s="413"/>
      <c r="J64" s="413"/>
      <c r="K64" s="413"/>
      <c r="L64" s="413"/>
      <c r="M64" s="413"/>
      <c r="N64" s="414"/>
      <c r="AM64" s="400"/>
      <c r="AN64" s="400" t="s">
        <v>627</v>
      </c>
      <c r="AP64" s="401"/>
      <c r="AQ64" s="401"/>
      <c r="AR64" s="401"/>
      <c r="AY64" s="400"/>
      <c r="BA64" s="401"/>
      <c r="BB64" s="401"/>
      <c r="BC64" s="401"/>
      <c r="BK64" s="400"/>
      <c r="BM64" s="401"/>
      <c r="BN64" s="401"/>
      <c r="BO64" s="401"/>
      <c r="BW64" s="400"/>
      <c r="BY64" s="401"/>
      <c r="BZ64" s="401"/>
      <c r="CA64" s="401"/>
      <c r="CI64" s="400"/>
      <c r="CK64" s="401"/>
      <c r="CL64" s="401"/>
      <c r="CM64" s="401"/>
      <c r="CU64" s="400"/>
      <c r="CW64" s="401"/>
      <c r="CX64" s="401"/>
      <c r="CY64" s="401"/>
    </row>
    <row r="65" spans="2:107">
      <c r="B65" s="393"/>
      <c r="AN65" s="1313" t="s">
        <v>636</v>
      </c>
      <c r="AO65" s="1314"/>
      <c r="AP65" s="1314"/>
      <c r="AQ65" s="1314"/>
      <c r="AR65" s="1314"/>
      <c r="AS65" s="1314"/>
      <c r="AT65" s="1314"/>
      <c r="AU65" s="1314"/>
      <c r="AV65" s="1314"/>
      <c r="AW65" s="1314"/>
      <c r="AX65" s="1314"/>
      <c r="AY65" s="1314"/>
      <c r="AZ65" s="1314"/>
      <c r="BA65" s="1314"/>
      <c r="BB65" s="1314"/>
      <c r="BC65" s="1314"/>
      <c r="BD65" s="1314"/>
      <c r="BE65" s="1314"/>
      <c r="BF65" s="1314"/>
      <c r="BG65" s="1314"/>
      <c r="BH65" s="1314"/>
      <c r="BI65" s="1314"/>
      <c r="BJ65" s="1314"/>
      <c r="BK65" s="1314"/>
      <c r="BL65" s="1314"/>
      <c r="BM65" s="1314"/>
      <c r="BN65" s="1314"/>
      <c r="BO65" s="1314"/>
      <c r="BP65" s="1314"/>
      <c r="BQ65" s="1314"/>
      <c r="BR65" s="1314"/>
      <c r="BS65" s="1314"/>
      <c r="BT65" s="1314"/>
      <c r="BU65" s="1314"/>
      <c r="BV65" s="1314"/>
      <c r="BW65" s="1314"/>
      <c r="BX65" s="1314"/>
      <c r="BY65" s="1314"/>
      <c r="BZ65" s="1314"/>
      <c r="CA65" s="1314"/>
      <c r="CB65" s="1314"/>
      <c r="CC65" s="1314"/>
      <c r="CD65" s="1314"/>
      <c r="CE65" s="1314"/>
      <c r="CF65" s="1314"/>
      <c r="CG65" s="1314"/>
      <c r="CH65" s="1314"/>
      <c r="CI65" s="1314"/>
      <c r="CJ65" s="1314"/>
      <c r="CK65" s="1314"/>
      <c r="CL65" s="1314"/>
      <c r="CM65" s="1314"/>
      <c r="CN65" s="1314"/>
      <c r="CO65" s="1314"/>
      <c r="CP65" s="1314"/>
      <c r="CQ65" s="1314"/>
      <c r="CR65" s="1314"/>
      <c r="CS65" s="1314"/>
      <c r="CT65" s="1314"/>
      <c r="CU65" s="1314"/>
      <c r="CV65" s="1314"/>
      <c r="CW65" s="1314"/>
      <c r="CX65" s="1314"/>
      <c r="CY65" s="1314"/>
      <c r="CZ65" s="1314"/>
      <c r="DA65" s="1314"/>
      <c r="DB65" s="1314"/>
      <c r="DC65" s="1315"/>
    </row>
    <row r="66" spans="2:107">
      <c r="B66" s="393"/>
      <c r="AN66" s="1316"/>
      <c r="AO66" s="1317"/>
      <c r="AP66" s="1317"/>
      <c r="AQ66" s="1317"/>
      <c r="AR66" s="1317"/>
      <c r="AS66" s="1317"/>
      <c r="AT66" s="1317"/>
      <c r="AU66" s="1317"/>
      <c r="AV66" s="1317"/>
      <c r="AW66" s="1317"/>
      <c r="AX66" s="1317"/>
      <c r="AY66" s="1317"/>
      <c r="AZ66" s="1317"/>
      <c r="BA66" s="1317"/>
      <c r="BB66" s="1317"/>
      <c r="BC66" s="1317"/>
      <c r="BD66" s="1317"/>
      <c r="BE66" s="1317"/>
      <c r="BF66" s="1317"/>
      <c r="BG66" s="1317"/>
      <c r="BH66" s="1317"/>
      <c r="BI66" s="1317"/>
      <c r="BJ66" s="1317"/>
      <c r="BK66" s="1317"/>
      <c r="BL66" s="1317"/>
      <c r="BM66" s="1317"/>
      <c r="BN66" s="1317"/>
      <c r="BO66" s="1317"/>
      <c r="BP66" s="1317"/>
      <c r="BQ66" s="1317"/>
      <c r="BR66" s="1317"/>
      <c r="BS66" s="1317"/>
      <c r="BT66" s="1317"/>
      <c r="BU66" s="1317"/>
      <c r="BV66" s="1317"/>
      <c r="BW66" s="1317"/>
      <c r="BX66" s="1317"/>
      <c r="BY66" s="1317"/>
      <c r="BZ66" s="1317"/>
      <c r="CA66" s="1317"/>
      <c r="CB66" s="1317"/>
      <c r="CC66" s="1317"/>
      <c r="CD66" s="1317"/>
      <c r="CE66" s="1317"/>
      <c r="CF66" s="1317"/>
      <c r="CG66" s="1317"/>
      <c r="CH66" s="1317"/>
      <c r="CI66" s="1317"/>
      <c r="CJ66" s="1317"/>
      <c r="CK66" s="1317"/>
      <c r="CL66" s="1317"/>
      <c r="CM66" s="1317"/>
      <c r="CN66" s="1317"/>
      <c r="CO66" s="1317"/>
      <c r="CP66" s="1317"/>
      <c r="CQ66" s="1317"/>
      <c r="CR66" s="1317"/>
      <c r="CS66" s="1317"/>
      <c r="CT66" s="1317"/>
      <c r="CU66" s="1317"/>
      <c r="CV66" s="1317"/>
      <c r="CW66" s="1317"/>
      <c r="CX66" s="1317"/>
      <c r="CY66" s="1317"/>
      <c r="CZ66" s="1317"/>
      <c r="DA66" s="1317"/>
      <c r="DB66" s="1317"/>
      <c r="DC66" s="1318"/>
    </row>
    <row r="67" spans="2:107">
      <c r="B67" s="393"/>
      <c r="AN67" s="1316"/>
      <c r="AO67" s="1317"/>
      <c r="AP67" s="1317"/>
      <c r="AQ67" s="1317"/>
      <c r="AR67" s="1317"/>
      <c r="AS67" s="1317"/>
      <c r="AT67" s="1317"/>
      <c r="AU67" s="1317"/>
      <c r="AV67" s="1317"/>
      <c r="AW67" s="1317"/>
      <c r="AX67" s="1317"/>
      <c r="AY67" s="1317"/>
      <c r="AZ67" s="1317"/>
      <c r="BA67" s="1317"/>
      <c r="BB67" s="1317"/>
      <c r="BC67" s="1317"/>
      <c r="BD67" s="1317"/>
      <c r="BE67" s="1317"/>
      <c r="BF67" s="1317"/>
      <c r="BG67" s="1317"/>
      <c r="BH67" s="1317"/>
      <c r="BI67" s="1317"/>
      <c r="BJ67" s="1317"/>
      <c r="BK67" s="1317"/>
      <c r="BL67" s="1317"/>
      <c r="BM67" s="1317"/>
      <c r="BN67" s="1317"/>
      <c r="BO67" s="1317"/>
      <c r="BP67" s="1317"/>
      <c r="BQ67" s="1317"/>
      <c r="BR67" s="1317"/>
      <c r="BS67" s="1317"/>
      <c r="BT67" s="1317"/>
      <c r="BU67" s="1317"/>
      <c r="BV67" s="1317"/>
      <c r="BW67" s="1317"/>
      <c r="BX67" s="1317"/>
      <c r="BY67" s="1317"/>
      <c r="BZ67" s="1317"/>
      <c r="CA67" s="1317"/>
      <c r="CB67" s="1317"/>
      <c r="CC67" s="1317"/>
      <c r="CD67" s="1317"/>
      <c r="CE67" s="1317"/>
      <c r="CF67" s="1317"/>
      <c r="CG67" s="1317"/>
      <c r="CH67" s="1317"/>
      <c r="CI67" s="1317"/>
      <c r="CJ67" s="1317"/>
      <c r="CK67" s="1317"/>
      <c r="CL67" s="1317"/>
      <c r="CM67" s="1317"/>
      <c r="CN67" s="1317"/>
      <c r="CO67" s="1317"/>
      <c r="CP67" s="1317"/>
      <c r="CQ67" s="1317"/>
      <c r="CR67" s="1317"/>
      <c r="CS67" s="1317"/>
      <c r="CT67" s="1317"/>
      <c r="CU67" s="1317"/>
      <c r="CV67" s="1317"/>
      <c r="CW67" s="1317"/>
      <c r="CX67" s="1317"/>
      <c r="CY67" s="1317"/>
      <c r="CZ67" s="1317"/>
      <c r="DA67" s="1317"/>
      <c r="DB67" s="1317"/>
      <c r="DC67" s="1318"/>
    </row>
    <row r="68" spans="2:107">
      <c r="B68" s="393"/>
      <c r="AN68" s="1316"/>
      <c r="AO68" s="1317"/>
      <c r="AP68" s="1317"/>
      <c r="AQ68" s="1317"/>
      <c r="AR68" s="1317"/>
      <c r="AS68" s="1317"/>
      <c r="AT68" s="1317"/>
      <c r="AU68" s="1317"/>
      <c r="AV68" s="1317"/>
      <c r="AW68" s="1317"/>
      <c r="AX68" s="1317"/>
      <c r="AY68" s="1317"/>
      <c r="AZ68" s="1317"/>
      <c r="BA68" s="1317"/>
      <c r="BB68" s="1317"/>
      <c r="BC68" s="1317"/>
      <c r="BD68" s="1317"/>
      <c r="BE68" s="1317"/>
      <c r="BF68" s="1317"/>
      <c r="BG68" s="1317"/>
      <c r="BH68" s="1317"/>
      <c r="BI68" s="1317"/>
      <c r="BJ68" s="1317"/>
      <c r="BK68" s="1317"/>
      <c r="BL68" s="1317"/>
      <c r="BM68" s="1317"/>
      <c r="BN68" s="1317"/>
      <c r="BO68" s="1317"/>
      <c r="BP68" s="1317"/>
      <c r="BQ68" s="1317"/>
      <c r="BR68" s="1317"/>
      <c r="BS68" s="1317"/>
      <c r="BT68" s="1317"/>
      <c r="BU68" s="1317"/>
      <c r="BV68" s="1317"/>
      <c r="BW68" s="1317"/>
      <c r="BX68" s="1317"/>
      <c r="BY68" s="1317"/>
      <c r="BZ68" s="1317"/>
      <c r="CA68" s="1317"/>
      <c r="CB68" s="1317"/>
      <c r="CC68" s="1317"/>
      <c r="CD68" s="1317"/>
      <c r="CE68" s="1317"/>
      <c r="CF68" s="1317"/>
      <c r="CG68" s="1317"/>
      <c r="CH68" s="1317"/>
      <c r="CI68" s="1317"/>
      <c r="CJ68" s="1317"/>
      <c r="CK68" s="1317"/>
      <c r="CL68" s="1317"/>
      <c r="CM68" s="1317"/>
      <c r="CN68" s="1317"/>
      <c r="CO68" s="1317"/>
      <c r="CP68" s="1317"/>
      <c r="CQ68" s="1317"/>
      <c r="CR68" s="1317"/>
      <c r="CS68" s="1317"/>
      <c r="CT68" s="1317"/>
      <c r="CU68" s="1317"/>
      <c r="CV68" s="1317"/>
      <c r="CW68" s="1317"/>
      <c r="CX68" s="1317"/>
      <c r="CY68" s="1317"/>
      <c r="CZ68" s="1317"/>
      <c r="DA68" s="1317"/>
      <c r="DB68" s="1317"/>
      <c r="DC68" s="1318"/>
    </row>
    <row r="69" spans="2:107">
      <c r="B69" s="393"/>
      <c r="AN69" s="1319"/>
      <c r="AO69" s="1320"/>
      <c r="AP69" s="1320"/>
      <c r="AQ69" s="1320"/>
      <c r="AR69" s="1320"/>
      <c r="AS69" s="1320"/>
      <c r="AT69" s="1320"/>
      <c r="AU69" s="1320"/>
      <c r="AV69" s="1320"/>
      <c r="AW69" s="1320"/>
      <c r="AX69" s="1320"/>
      <c r="AY69" s="1320"/>
      <c r="AZ69" s="1320"/>
      <c r="BA69" s="1320"/>
      <c r="BB69" s="1320"/>
      <c r="BC69" s="1320"/>
      <c r="BD69" s="1320"/>
      <c r="BE69" s="1320"/>
      <c r="BF69" s="1320"/>
      <c r="BG69" s="1320"/>
      <c r="BH69" s="1320"/>
      <c r="BI69" s="1320"/>
      <c r="BJ69" s="1320"/>
      <c r="BK69" s="1320"/>
      <c r="BL69" s="1320"/>
      <c r="BM69" s="1320"/>
      <c r="BN69" s="1320"/>
      <c r="BO69" s="1320"/>
      <c r="BP69" s="1320"/>
      <c r="BQ69" s="1320"/>
      <c r="BR69" s="1320"/>
      <c r="BS69" s="1320"/>
      <c r="BT69" s="1320"/>
      <c r="BU69" s="1320"/>
      <c r="BV69" s="1320"/>
      <c r="BW69" s="1320"/>
      <c r="BX69" s="1320"/>
      <c r="BY69" s="1320"/>
      <c r="BZ69" s="1320"/>
      <c r="CA69" s="1320"/>
      <c r="CB69" s="1320"/>
      <c r="CC69" s="1320"/>
      <c r="CD69" s="1320"/>
      <c r="CE69" s="1320"/>
      <c r="CF69" s="1320"/>
      <c r="CG69" s="1320"/>
      <c r="CH69" s="1320"/>
      <c r="CI69" s="1320"/>
      <c r="CJ69" s="1320"/>
      <c r="CK69" s="1320"/>
      <c r="CL69" s="1320"/>
      <c r="CM69" s="1320"/>
      <c r="CN69" s="1320"/>
      <c r="CO69" s="1320"/>
      <c r="CP69" s="1320"/>
      <c r="CQ69" s="1320"/>
      <c r="CR69" s="1320"/>
      <c r="CS69" s="1320"/>
      <c r="CT69" s="1320"/>
      <c r="CU69" s="1320"/>
      <c r="CV69" s="1320"/>
      <c r="CW69" s="1320"/>
      <c r="CX69" s="1320"/>
      <c r="CY69" s="1320"/>
      <c r="CZ69" s="1320"/>
      <c r="DA69" s="1320"/>
      <c r="DB69" s="1320"/>
      <c r="DC69" s="1321"/>
    </row>
    <row r="70" spans="2:107">
      <c r="B70" s="393"/>
      <c r="H70" s="415"/>
      <c r="I70" s="415"/>
      <c r="J70" s="416"/>
      <c r="K70" s="416"/>
      <c r="L70" s="417"/>
      <c r="M70" s="416"/>
      <c r="N70" s="417"/>
      <c r="AN70" s="402"/>
      <c r="AO70" s="402"/>
      <c r="AP70" s="402"/>
      <c r="AZ70" s="402"/>
      <c r="BA70" s="402"/>
      <c r="BB70" s="402"/>
      <c r="BL70" s="402"/>
      <c r="BM70" s="402"/>
      <c r="BN70" s="402"/>
      <c r="BX70" s="402"/>
      <c r="BY70" s="402"/>
      <c r="BZ70" s="402"/>
      <c r="CJ70" s="402"/>
      <c r="CK70" s="402"/>
      <c r="CL70" s="402"/>
      <c r="CV70" s="402"/>
      <c r="CW70" s="402"/>
      <c r="CX70" s="402"/>
    </row>
    <row r="71" spans="2:107">
      <c r="B71" s="393"/>
      <c r="G71" s="418"/>
      <c r="I71" s="419"/>
      <c r="J71" s="416"/>
      <c r="K71" s="416"/>
      <c r="L71" s="417"/>
      <c r="M71" s="416"/>
      <c r="N71" s="417"/>
      <c r="AM71" s="418"/>
      <c r="AN71" s="386" t="s">
        <v>629</v>
      </c>
    </row>
    <row r="72" spans="2:107">
      <c r="B72" s="393"/>
      <c r="G72" s="1322"/>
      <c r="H72" s="1322"/>
      <c r="I72" s="1322"/>
      <c r="J72" s="1322"/>
      <c r="K72" s="403"/>
      <c r="L72" s="403"/>
      <c r="M72" s="404"/>
      <c r="N72" s="404"/>
      <c r="AN72" s="1323"/>
      <c r="AO72" s="1324"/>
      <c r="AP72" s="1324"/>
      <c r="AQ72" s="1324"/>
      <c r="AR72" s="1324"/>
      <c r="AS72" s="1324"/>
      <c r="AT72" s="1324"/>
      <c r="AU72" s="1324"/>
      <c r="AV72" s="1324"/>
      <c r="AW72" s="1324"/>
      <c r="AX72" s="1324"/>
      <c r="AY72" s="1324"/>
      <c r="AZ72" s="1324"/>
      <c r="BA72" s="1324"/>
      <c r="BB72" s="1324"/>
      <c r="BC72" s="1324"/>
      <c r="BD72" s="1324"/>
      <c r="BE72" s="1324"/>
      <c r="BF72" s="1324"/>
      <c r="BG72" s="1324"/>
      <c r="BH72" s="1324"/>
      <c r="BI72" s="1324"/>
      <c r="BJ72" s="1324"/>
      <c r="BK72" s="1324"/>
      <c r="BL72" s="1324"/>
      <c r="BM72" s="1324"/>
      <c r="BN72" s="1324"/>
      <c r="BO72" s="1325"/>
      <c r="BP72" s="1326" t="s">
        <v>579</v>
      </c>
      <c r="BQ72" s="1326"/>
      <c r="BR72" s="1326"/>
      <c r="BS72" s="1326"/>
      <c r="BT72" s="1326"/>
      <c r="BU72" s="1326"/>
      <c r="BV72" s="1326"/>
      <c r="BW72" s="1326"/>
      <c r="BX72" s="1326" t="s">
        <v>580</v>
      </c>
      <c r="BY72" s="1326"/>
      <c r="BZ72" s="1326"/>
      <c r="CA72" s="1326"/>
      <c r="CB72" s="1326"/>
      <c r="CC72" s="1326"/>
      <c r="CD72" s="1326"/>
      <c r="CE72" s="1326"/>
      <c r="CF72" s="1326" t="s">
        <v>581</v>
      </c>
      <c r="CG72" s="1326"/>
      <c r="CH72" s="1326"/>
      <c r="CI72" s="1326"/>
      <c r="CJ72" s="1326"/>
      <c r="CK72" s="1326"/>
      <c r="CL72" s="1326"/>
      <c r="CM72" s="1326"/>
      <c r="CN72" s="1326" t="s">
        <v>582</v>
      </c>
      <c r="CO72" s="1326"/>
      <c r="CP72" s="1326"/>
      <c r="CQ72" s="1326"/>
      <c r="CR72" s="1326"/>
      <c r="CS72" s="1326"/>
      <c r="CT72" s="1326"/>
      <c r="CU72" s="1326"/>
      <c r="CV72" s="1326" t="s">
        <v>583</v>
      </c>
      <c r="CW72" s="1326"/>
      <c r="CX72" s="1326"/>
      <c r="CY72" s="1326"/>
      <c r="CZ72" s="1326"/>
      <c r="DA72" s="1326"/>
      <c r="DB72" s="1326"/>
      <c r="DC72" s="1326"/>
    </row>
    <row r="73" spans="2:107">
      <c r="B73" s="393"/>
      <c r="G73" s="1332"/>
      <c r="H73" s="1332"/>
      <c r="I73" s="1332"/>
      <c r="J73" s="1332"/>
      <c r="K73" s="1333"/>
      <c r="L73" s="1333"/>
      <c r="M73" s="1333"/>
      <c r="N73" s="1333"/>
      <c r="AM73" s="402"/>
      <c r="AN73" s="1329" t="s">
        <v>630</v>
      </c>
      <c r="AO73" s="1329"/>
      <c r="AP73" s="1329"/>
      <c r="AQ73" s="1329"/>
      <c r="AR73" s="1329"/>
      <c r="AS73" s="1329"/>
      <c r="AT73" s="1329"/>
      <c r="AU73" s="1329"/>
      <c r="AV73" s="1329"/>
      <c r="AW73" s="1329"/>
      <c r="AX73" s="1329"/>
      <c r="AY73" s="1329"/>
      <c r="AZ73" s="1329"/>
      <c r="BA73" s="1329"/>
      <c r="BB73" s="1329" t="s">
        <v>637</v>
      </c>
      <c r="BC73" s="1329"/>
      <c r="BD73" s="1329"/>
      <c r="BE73" s="1329"/>
      <c r="BF73" s="1329"/>
      <c r="BG73" s="1329"/>
      <c r="BH73" s="1329"/>
      <c r="BI73" s="1329"/>
      <c r="BJ73" s="1329"/>
      <c r="BK73" s="1329"/>
      <c r="BL73" s="1329"/>
      <c r="BM73" s="1329"/>
      <c r="BN73" s="1329"/>
      <c r="BO73" s="1329"/>
      <c r="BP73" s="1327">
        <v>7.2</v>
      </c>
      <c r="BQ73" s="1327"/>
      <c r="BR73" s="1327"/>
      <c r="BS73" s="1327"/>
      <c r="BT73" s="1327"/>
      <c r="BU73" s="1327"/>
      <c r="BV73" s="1327"/>
      <c r="BW73" s="1327"/>
      <c r="BX73" s="1327">
        <v>6.9</v>
      </c>
      <c r="BY73" s="1327"/>
      <c r="BZ73" s="1327"/>
      <c r="CA73" s="1327"/>
      <c r="CB73" s="1327"/>
      <c r="CC73" s="1327"/>
      <c r="CD73" s="1327"/>
      <c r="CE73" s="1327"/>
      <c r="CF73" s="1327">
        <v>2.2999999999999998</v>
      </c>
      <c r="CG73" s="1327"/>
      <c r="CH73" s="1327"/>
      <c r="CI73" s="1327"/>
      <c r="CJ73" s="1327"/>
      <c r="CK73" s="1327"/>
      <c r="CL73" s="1327"/>
      <c r="CM73" s="1327"/>
      <c r="CN73" s="1327">
        <v>7.8</v>
      </c>
      <c r="CO73" s="1327"/>
      <c r="CP73" s="1327"/>
      <c r="CQ73" s="1327"/>
      <c r="CR73" s="1327"/>
      <c r="CS73" s="1327"/>
      <c r="CT73" s="1327"/>
      <c r="CU73" s="1327"/>
      <c r="CV73" s="1327">
        <v>6.1</v>
      </c>
      <c r="CW73" s="1327"/>
      <c r="CX73" s="1327"/>
      <c r="CY73" s="1327"/>
      <c r="CZ73" s="1327"/>
      <c r="DA73" s="1327"/>
      <c r="DB73" s="1327"/>
      <c r="DC73" s="1327"/>
    </row>
    <row r="74" spans="2:107">
      <c r="B74" s="393"/>
      <c r="G74" s="1332"/>
      <c r="H74" s="1332"/>
      <c r="I74" s="1332"/>
      <c r="J74" s="1332"/>
      <c r="K74" s="1333"/>
      <c r="L74" s="1333"/>
      <c r="M74" s="1333"/>
      <c r="N74" s="1333"/>
      <c r="AM74" s="402"/>
      <c r="AN74" s="1329"/>
      <c r="AO74" s="1329"/>
      <c r="AP74" s="1329"/>
      <c r="AQ74" s="1329"/>
      <c r="AR74" s="1329"/>
      <c r="AS74" s="1329"/>
      <c r="AT74" s="1329"/>
      <c r="AU74" s="1329"/>
      <c r="AV74" s="1329"/>
      <c r="AW74" s="1329"/>
      <c r="AX74" s="1329"/>
      <c r="AY74" s="1329"/>
      <c r="AZ74" s="1329"/>
      <c r="BA74" s="1329"/>
      <c r="BB74" s="1329"/>
      <c r="BC74" s="1329"/>
      <c r="BD74" s="1329"/>
      <c r="BE74" s="1329"/>
      <c r="BF74" s="1329"/>
      <c r="BG74" s="1329"/>
      <c r="BH74" s="1329"/>
      <c r="BI74" s="1329"/>
      <c r="BJ74" s="1329"/>
      <c r="BK74" s="1329"/>
      <c r="BL74" s="1329"/>
      <c r="BM74" s="1329"/>
      <c r="BN74" s="1329"/>
      <c r="BO74" s="1329"/>
      <c r="BP74" s="1327"/>
      <c r="BQ74" s="1327"/>
      <c r="BR74" s="1327"/>
      <c r="BS74" s="1327"/>
      <c r="BT74" s="1327"/>
      <c r="BU74" s="1327"/>
      <c r="BV74" s="1327"/>
      <c r="BW74" s="1327"/>
      <c r="BX74" s="1327"/>
      <c r="BY74" s="1327"/>
      <c r="BZ74" s="1327"/>
      <c r="CA74" s="1327"/>
      <c r="CB74" s="1327"/>
      <c r="CC74" s="1327"/>
      <c r="CD74" s="1327"/>
      <c r="CE74" s="1327"/>
      <c r="CF74" s="1327"/>
      <c r="CG74" s="1327"/>
      <c r="CH74" s="1327"/>
      <c r="CI74" s="1327"/>
      <c r="CJ74" s="1327"/>
      <c r="CK74" s="1327"/>
      <c r="CL74" s="1327"/>
      <c r="CM74" s="1327"/>
      <c r="CN74" s="1327"/>
      <c r="CO74" s="1327"/>
      <c r="CP74" s="1327"/>
      <c r="CQ74" s="1327"/>
      <c r="CR74" s="1327"/>
      <c r="CS74" s="1327"/>
      <c r="CT74" s="1327"/>
      <c r="CU74" s="1327"/>
      <c r="CV74" s="1327"/>
      <c r="CW74" s="1327"/>
      <c r="CX74" s="1327"/>
      <c r="CY74" s="1327"/>
      <c r="CZ74" s="1327"/>
      <c r="DA74" s="1327"/>
      <c r="DB74" s="1327"/>
      <c r="DC74" s="1327"/>
    </row>
    <row r="75" spans="2:107">
      <c r="B75" s="393"/>
      <c r="G75" s="1332"/>
      <c r="H75" s="1332"/>
      <c r="I75" s="1322"/>
      <c r="J75" s="1322"/>
      <c r="K75" s="1328"/>
      <c r="L75" s="1328"/>
      <c r="M75" s="1328"/>
      <c r="N75" s="1328"/>
      <c r="AM75" s="402"/>
      <c r="AN75" s="1329"/>
      <c r="AO75" s="1329"/>
      <c r="AP75" s="1329"/>
      <c r="AQ75" s="1329"/>
      <c r="AR75" s="1329"/>
      <c r="AS75" s="1329"/>
      <c r="AT75" s="1329"/>
      <c r="AU75" s="1329"/>
      <c r="AV75" s="1329"/>
      <c r="AW75" s="1329"/>
      <c r="AX75" s="1329"/>
      <c r="AY75" s="1329"/>
      <c r="AZ75" s="1329"/>
      <c r="BA75" s="1329"/>
      <c r="BB75" s="1329" t="s">
        <v>638</v>
      </c>
      <c r="BC75" s="1329"/>
      <c r="BD75" s="1329"/>
      <c r="BE75" s="1329"/>
      <c r="BF75" s="1329"/>
      <c r="BG75" s="1329"/>
      <c r="BH75" s="1329"/>
      <c r="BI75" s="1329"/>
      <c r="BJ75" s="1329"/>
      <c r="BK75" s="1329"/>
      <c r="BL75" s="1329"/>
      <c r="BM75" s="1329"/>
      <c r="BN75" s="1329"/>
      <c r="BO75" s="1329"/>
      <c r="BP75" s="1327">
        <v>10.4</v>
      </c>
      <c r="BQ75" s="1327"/>
      <c r="BR75" s="1327"/>
      <c r="BS75" s="1327"/>
      <c r="BT75" s="1327"/>
      <c r="BU75" s="1327"/>
      <c r="BV75" s="1327"/>
      <c r="BW75" s="1327"/>
      <c r="BX75" s="1327">
        <v>9.9</v>
      </c>
      <c r="BY75" s="1327"/>
      <c r="BZ75" s="1327"/>
      <c r="CA75" s="1327"/>
      <c r="CB75" s="1327"/>
      <c r="CC75" s="1327"/>
      <c r="CD75" s="1327"/>
      <c r="CE75" s="1327"/>
      <c r="CF75" s="1327">
        <v>9.3000000000000007</v>
      </c>
      <c r="CG75" s="1327"/>
      <c r="CH75" s="1327"/>
      <c r="CI75" s="1327"/>
      <c r="CJ75" s="1327"/>
      <c r="CK75" s="1327"/>
      <c r="CL75" s="1327"/>
      <c r="CM75" s="1327"/>
      <c r="CN75" s="1327">
        <v>9.1</v>
      </c>
      <c r="CO75" s="1327"/>
      <c r="CP75" s="1327"/>
      <c r="CQ75" s="1327"/>
      <c r="CR75" s="1327"/>
      <c r="CS75" s="1327"/>
      <c r="CT75" s="1327"/>
      <c r="CU75" s="1327"/>
      <c r="CV75" s="1327">
        <v>9.6</v>
      </c>
      <c r="CW75" s="1327"/>
      <c r="CX75" s="1327"/>
      <c r="CY75" s="1327"/>
      <c r="CZ75" s="1327"/>
      <c r="DA75" s="1327"/>
      <c r="DB75" s="1327"/>
      <c r="DC75" s="1327"/>
    </row>
    <row r="76" spans="2:107">
      <c r="B76" s="393"/>
      <c r="G76" s="1332"/>
      <c r="H76" s="1332"/>
      <c r="I76" s="1322"/>
      <c r="J76" s="1322"/>
      <c r="K76" s="1328"/>
      <c r="L76" s="1328"/>
      <c r="M76" s="1328"/>
      <c r="N76" s="1328"/>
      <c r="AM76" s="402"/>
      <c r="AN76" s="1329"/>
      <c r="AO76" s="1329"/>
      <c r="AP76" s="1329"/>
      <c r="AQ76" s="1329"/>
      <c r="AR76" s="1329"/>
      <c r="AS76" s="1329"/>
      <c r="AT76" s="1329"/>
      <c r="AU76" s="1329"/>
      <c r="AV76" s="1329"/>
      <c r="AW76" s="1329"/>
      <c r="AX76" s="1329"/>
      <c r="AY76" s="1329"/>
      <c r="AZ76" s="1329"/>
      <c r="BA76" s="1329"/>
      <c r="BB76" s="1329"/>
      <c r="BC76" s="1329"/>
      <c r="BD76" s="1329"/>
      <c r="BE76" s="1329"/>
      <c r="BF76" s="1329"/>
      <c r="BG76" s="1329"/>
      <c r="BH76" s="1329"/>
      <c r="BI76" s="1329"/>
      <c r="BJ76" s="1329"/>
      <c r="BK76" s="1329"/>
      <c r="BL76" s="1329"/>
      <c r="BM76" s="1329"/>
      <c r="BN76" s="1329"/>
      <c r="BO76" s="1329"/>
      <c r="BP76" s="1327"/>
      <c r="BQ76" s="1327"/>
      <c r="BR76" s="1327"/>
      <c r="BS76" s="1327"/>
      <c r="BT76" s="1327"/>
      <c r="BU76" s="1327"/>
      <c r="BV76" s="1327"/>
      <c r="BW76" s="1327"/>
      <c r="BX76" s="1327"/>
      <c r="BY76" s="1327"/>
      <c r="BZ76" s="1327"/>
      <c r="CA76" s="1327"/>
      <c r="CB76" s="1327"/>
      <c r="CC76" s="1327"/>
      <c r="CD76" s="1327"/>
      <c r="CE76" s="1327"/>
      <c r="CF76" s="1327"/>
      <c r="CG76" s="1327"/>
      <c r="CH76" s="1327"/>
      <c r="CI76" s="1327"/>
      <c r="CJ76" s="1327"/>
      <c r="CK76" s="1327"/>
      <c r="CL76" s="1327"/>
      <c r="CM76" s="1327"/>
      <c r="CN76" s="1327"/>
      <c r="CO76" s="1327"/>
      <c r="CP76" s="1327"/>
      <c r="CQ76" s="1327"/>
      <c r="CR76" s="1327"/>
      <c r="CS76" s="1327"/>
      <c r="CT76" s="1327"/>
      <c r="CU76" s="1327"/>
      <c r="CV76" s="1327"/>
      <c r="CW76" s="1327"/>
      <c r="CX76" s="1327"/>
      <c r="CY76" s="1327"/>
      <c r="CZ76" s="1327"/>
      <c r="DA76" s="1327"/>
      <c r="DB76" s="1327"/>
      <c r="DC76" s="1327"/>
    </row>
    <row r="77" spans="2:107">
      <c r="B77" s="393"/>
      <c r="G77" s="1322"/>
      <c r="H77" s="1322"/>
      <c r="I77" s="1322"/>
      <c r="J77" s="1322"/>
      <c r="K77" s="1333"/>
      <c r="L77" s="1333"/>
      <c r="M77" s="1333"/>
      <c r="N77" s="1333"/>
      <c r="AN77" s="1326" t="s">
        <v>633</v>
      </c>
      <c r="AO77" s="1326"/>
      <c r="AP77" s="1326"/>
      <c r="AQ77" s="1326"/>
      <c r="AR77" s="1326"/>
      <c r="AS77" s="1326"/>
      <c r="AT77" s="1326"/>
      <c r="AU77" s="1326"/>
      <c r="AV77" s="1326"/>
      <c r="AW77" s="1326"/>
      <c r="AX77" s="1326"/>
      <c r="AY77" s="1326"/>
      <c r="AZ77" s="1326"/>
      <c r="BA77" s="1326"/>
      <c r="BB77" s="1329" t="s">
        <v>631</v>
      </c>
      <c r="BC77" s="1329"/>
      <c r="BD77" s="1329"/>
      <c r="BE77" s="1329"/>
      <c r="BF77" s="1329"/>
      <c r="BG77" s="1329"/>
      <c r="BH77" s="1329"/>
      <c r="BI77" s="1329"/>
      <c r="BJ77" s="1329"/>
      <c r="BK77" s="1329"/>
      <c r="BL77" s="1329"/>
      <c r="BM77" s="1329"/>
      <c r="BN77" s="1329"/>
      <c r="BO77" s="1329"/>
      <c r="BP77" s="1327">
        <v>0.8</v>
      </c>
      <c r="BQ77" s="1327"/>
      <c r="BR77" s="1327"/>
      <c r="BS77" s="1327"/>
      <c r="BT77" s="1327"/>
      <c r="BU77" s="1327"/>
      <c r="BV77" s="1327"/>
      <c r="BW77" s="1327"/>
      <c r="BX77" s="1327">
        <v>0</v>
      </c>
      <c r="BY77" s="1327"/>
      <c r="BZ77" s="1327"/>
      <c r="CA77" s="1327"/>
      <c r="CB77" s="1327"/>
      <c r="CC77" s="1327"/>
      <c r="CD77" s="1327"/>
      <c r="CE77" s="1327"/>
      <c r="CF77" s="1327">
        <v>0</v>
      </c>
      <c r="CG77" s="1327"/>
      <c r="CH77" s="1327"/>
      <c r="CI77" s="1327"/>
      <c r="CJ77" s="1327"/>
      <c r="CK77" s="1327"/>
      <c r="CL77" s="1327"/>
      <c r="CM77" s="1327"/>
      <c r="CN77" s="1327">
        <v>0</v>
      </c>
      <c r="CO77" s="1327"/>
      <c r="CP77" s="1327"/>
      <c r="CQ77" s="1327"/>
      <c r="CR77" s="1327"/>
      <c r="CS77" s="1327"/>
      <c r="CT77" s="1327"/>
      <c r="CU77" s="1327"/>
      <c r="CV77" s="1327">
        <v>0</v>
      </c>
      <c r="CW77" s="1327"/>
      <c r="CX77" s="1327"/>
      <c r="CY77" s="1327"/>
      <c r="CZ77" s="1327"/>
      <c r="DA77" s="1327"/>
      <c r="DB77" s="1327"/>
      <c r="DC77" s="1327"/>
    </row>
    <row r="78" spans="2:107">
      <c r="B78" s="393"/>
      <c r="G78" s="1322"/>
      <c r="H78" s="1322"/>
      <c r="I78" s="1322"/>
      <c r="J78" s="1322"/>
      <c r="K78" s="1333"/>
      <c r="L78" s="1333"/>
      <c r="M78" s="1333"/>
      <c r="N78" s="1333"/>
      <c r="AN78" s="1326"/>
      <c r="AO78" s="1326"/>
      <c r="AP78" s="1326"/>
      <c r="AQ78" s="1326"/>
      <c r="AR78" s="1326"/>
      <c r="AS78" s="1326"/>
      <c r="AT78" s="1326"/>
      <c r="AU78" s="1326"/>
      <c r="AV78" s="1326"/>
      <c r="AW78" s="1326"/>
      <c r="AX78" s="1326"/>
      <c r="AY78" s="1326"/>
      <c r="AZ78" s="1326"/>
      <c r="BA78" s="1326"/>
      <c r="BB78" s="1329"/>
      <c r="BC78" s="1329"/>
      <c r="BD78" s="1329"/>
      <c r="BE78" s="1329"/>
      <c r="BF78" s="1329"/>
      <c r="BG78" s="1329"/>
      <c r="BH78" s="1329"/>
      <c r="BI78" s="1329"/>
      <c r="BJ78" s="1329"/>
      <c r="BK78" s="1329"/>
      <c r="BL78" s="1329"/>
      <c r="BM78" s="1329"/>
      <c r="BN78" s="1329"/>
      <c r="BO78" s="1329"/>
      <c r="BP78" s="1327"/>
      <c r="BQ78" s="1327"/>
      <c r="BR78" s="1327"/>
      <c r="BS78" s="1327"/>
      <c r="BT78" s="1327"/>
      <c r="BU78" s="1327"/>
      <c r="BV78" s="1327"/>
      <c r="BW78" s="1327"/>
      <c r="BX78" s="1327"/>
      <c r="BY78" s="1327"/>
      <c r="BZ78" s="1327"/>
      <c r="CA78" s="1327"/>
      <c r="CB78" s="1327"/>
      <c r="CC78" s="1327"/>
      <c r="CD78" s="1327"/>
      <c r="CE78" s="1327"/>
      <c r="CF78" s="1327"/>
      <c r="CG78" s="1327"/>
      <c r="CH78" s="1327"/>
      <c r="CI78" s="1327"/>
      <c r="CJ78" s="1327"/>
      <c r="CK78" s="1327"/>
      <c r="CL78" s="1327"/>
      <c r="CM78" s="1327"/>
      <c r="CN78" s="1327"/>
      <c r="CO78" s="1327"/>
      <c r="CP78" s="1327"/>
      <c r="CQ78" s="1327"/>
      <c r="CR78" s="1327"/>
      <c r="CS78" s="1327"/>
      <c r="CT78" s="1327"/>
      <c r="CU78" s="1327"/>
      <c r="CV78" s="1327"/>
      <c r="CW78" s="1327"/>
      <c r="CX78" s="1327"/>
      <c r="CY78" s="1327"/>
      <c r="CZ78" s="1327"/>
      <c r="DA78" s="1327"/>
      <c r="DB78" s="1327"/>
      <c r="DC78" s="1327"/>
    </row>
    <row r="79" spans="2:107">
      <c r="B79" s="393"/>
      <c r="G79" s="1322"/>
      <c r="H79" s="1322"/>
      <c r="I79" s="1331"/>
      <c r="J79" s="1331"/>
      <c r="K79" s="1334"/>
      <c r="L79" s="1334"/>
      <c r="M79" s="1334"/>
      <c r="N79" s="1334"/>
      <c r="AN79" s="1326"/>
      <c r="AO79" s="1326"/>
      <c r="AP79" s="1326"/>
      <c r="AQ79" s="1326"/>
      <c r="AR79" s="1326"/>
      <c r="AS79" s="1326"/>
      <c r="AT79" s="1326"/>
      <c r="AU79" s="1326"/>
      <c r="AV79" s="1326"/>
      <c r="AW79" s="1326"/>
      <c r="AX79" s="1326"/>
      <c r="AY79" s="1326"/>
      <c r="AZ79" s="1326"/>
      <c r="BA79" s="1326"/>
      <c r="BB79" s="1329" t="s">
        <v>638</v>
      </c>
      <c r="BC79" s="1329"/>
      <c r="BD79" s="1329"/>
      <c r="BE79" s="1329"/>
      <c r="BF79" s="1329"/>
      <c r="BG79" s="1329"/>
      <c r="BH79" s="1329"/>
      <c r="BI79" s="1329"/>
      <c r="BJ79" s="1329"/>
      <c r="BK79" s="1329"/>
      <c r="BL79" s="1329"/>
      <c r="BM79" s="1329"/>
      <c r="BN79" s="1329"/>
      <c r="BO79" s="1329"/>
      <c r="BP79" s="1327">
        <v>8.1</v>
      </c>
      <c r="BQ79" s="1327"/>
      <c r="BR79" s="1327"/>
      <c r="BS79" s="1327"/>
      <c r="BT79" s="1327"/>
      <c r="BU79" s="1327"/>
      <c r="BV79" s="1327"/>
      <c r="BW79" s="1327"/>
      <c r="BX79" s="1327">
        <v>7.3</v>
      </c>
      <c r="BY79" s="1327"/>
      <c r="BZ79" s="1327"/>
      <c r="CA79" s="1327"/>
      <c r="CB79" s="1327"/>
      <c r="CC79" s="1327"/>
      <c r="CD79" s="1327"/>
      <c r="CE79" s="1327"/>
      <c r="CF79" s="1327">
        <v>7.2</v>
      </c>
      <c r="CG79" s="1327"/>
      <c r="CH79" s="1327"/>
      <c r="CI79" s="1327"/>
      <c r="CJ79" s="1327"/>
      <c r="CK79" s="1327"/>
      <c r="CL79" s="1327"/>
      <c r="CM79" s="1327"/>
      <c r="CN79" s="1327">
        <v>7.2</v>
      </c>
      <c r="CO79" s="1327"/>
      <c r="CP79" s="1327"/>
      <c r="CQ79" s="1327"/>
      <c r="CR79" s="1327"/>
      <c r="CS79" s="1327"/>
      <c r="CT79" s="1327"/>
      <c r="CU79" s="1327"/>
      <c r="CV79" s="1327">
        <v>7.7</v>
      </c>
      <c r="CW79" s="1327"/>
      <c r="CX79" s="1327"/>
      <c r="CY79" s="1327"/>
      <c r="CZ79" s="1327"/>
      <c r="DA79" s="1327"/>
      <c r="DB79" s="1327"/>
      <c r="DC79" s="1327"/>
    </row>
    <row r="80" spans="2:107">
      <c r="B80" s="393"/>
      <c r="G80" s="1322"/>
      <c r="H80" s="1322"/>
      <c r="I80" s="1331"/>
      <c r="J80" s="1331"/>
      <c r="K80" s="1334"/>
      <c r="L80" s="1334"/>
      <c r="M80" s="1334"/>
      <c r="N80" s="1334"/>
      <c r="AN80" s="1326"/>
      <c r="AO80" s="1326"/>
      <c r="AP80" s="1326"/>
      <c r="AQ80" s="1326"/>
      <c r="AR80" s="1326"/>
      <c r="AS80" s="1326"/>
      <c r="AT80" s="1326"/>
      <c r="AU80" s="1326"/>
      <c r="AV80" s="1326"/>
      <c r="AW80" s="1326"/>
      <c r="AX80" s="1326"/>
      <c r="AY80" s="1326"/>
      <c r="AZ80" s="1326"/>
      <c r="BA80" s="1326"/>
      <c r="BB80" s="1329"/>
      <c r="BC80" s="1329"/>
      <c r="BD80" s="1329"/>
      <c r="BE80" s="1329"/>
      <c r="BF80" s="1329"/>
      <c r="BG80" s="1329"/>
      <c r="BH80" s="1329"/>
      <c r="BI80" s="1329"/>
      <c r="BJ80" s="1329"/>
      <c r="BK80" s="1329"/>
      <c r="BL80" s="1329"/>
      <c r="BM80" s="1329"/>
      <c r="BN80" s="1329"/>
      <c r="BO80" s="1329"/>
      <c r="BP80" s="1327"/>
      <c r="BQ80" s="1327"/>
      <c r="BR80" s="1327"/>
      <c r="BS80" s="1327"/>
      <c r="BT80" s="1327"/>
      <c r="BU80" s="1327"/>
      <c r="BV80" s="1327"/>
      <c r="BW80" s="1327"/>
      <c r="BX80" s="1327"/>
      <c r="BY80" s="1327"/>
      <c r="BZ80" s="1327"/>
      <c r="CA80" s="1327"/>
      <c r="CB80" s="1327"/>
      <c r="CC80" s="1327"/>
      <c r="CD80" s="1327"/>
      <c r="CE80" s="1327"/>
      <c r="CF80" s="1327"/>
      <c r="CG80" s="1327"/>
      <c r="CH80" s="1327"/>
      <c r="CI80" s="1327"/>
      <c r="CJ80" s="1327"/>
      <c r="CK80" s="1327"/>
      <c r="CL80" s="1327"/>
      <c r="CM80" s="1327"/>
      <c r="CN80" s="1327"/>
      <c r="CO80" s="1327"/>
      <c r="CP80" s="1327"/>
      <c r="CQ80" s="1327"/>
      <c r="CR80" s="1327"/>
      <c r="CS80" s="1327"/>
      <c r="CT80" s="1327"/>
      <c r="CU80" s="1327"/>
      <c r="CV80" s="1327"/>
      <c r="CW80" s="1327"/>
      <c r="CX80" s="1327"/>
      <c r="CY80" s="1327"/>
      <c r="CZ80" s="1327"/>
      <c r="DA80" s="1327"/>
      <c r="DB80" s="1327"/>
      <c r="DC80" s="1327"/>
    </row>
    <row r="81" spans="2:109">
      <c r="B81" s="393"/>
    </row>
    <row r="82" spans="2:109" ht="17.25">
      <c r="B82" s="393"/>
      <c r="K82" s="420"/>
      <c r="L82" s="420"/>
      <c r="M82" s="420"/>
      <c r="N82" s="420"/>
      <c r="AQ82" s="420"/>
      <c r="AR82" s="420"/>
      <c r="AS82" s="420"/>
      <c r="AT82" s="420"/>
      <c r="BC82" s="420"/>
      <c r="BD82" s="420"/>
      <c r="BE82" s="420"/>
      <c r="BF82" s="420"/>
      <c r="BO82" s="420"/>
      <c r="BP82" s="420"/>
      <c r="BQ82" s="420"/>
      <c r="BR82" s="420"/>
      <c r="CA82" s="420"/>
      <c r="CB82" s="420"/>
      <c r="CC82" s="420"/>
      <c r="CD82" s="420"/>
      <c r="CM82" s="420"/>
      <c r="CN82" s="420"/>
      <c r="CO82" s="420"/>
      <c r="CP82" s="420"/>
      <c r="CY82" s="420"/>
      <c r="CZ82" s="420"/>
      <c r="DA82" s="420"/>
      <c r="DB82" s="420"/>
      <c r="DC82" s="420"/>
    </row>
    <row r="83" spans="2:109">
      <c r="B83" s="395"/>
      <c r="C83" s="396"/>
      <c r="D83" s="396"/>
      <c r="E83" s="396"/>
      <c r="F83" s="396"/>
      <c r="G83" s="396"/>
      <c r="H83" s="396"/>
      <c r="I83" s="396"/>
      <c r="J83" s="396"/>
      <c r="K83" s="396"/>
      <c r="L83" s="396"/>
      <c r="M83" s="396"/>
      <c r="N83" s="396"/>
      <c r="O83" s="396"/>
      <c r="P83" s="396"/>
      <c r="Q83" s="396"/>
      <c r="R83" s="396"/>
      <c r="S83" s="396"/>
      <c r="T83" s="396"/>
      <c r="U83" s="396"/>
      <c r="V83" s="396"/>
      <c r="W83" s="396"/>
      <c r="X83" s="396"/>
      <c r="Y83" s="396"/>
      <c r="Z83" s="396"/>
      <c r="AA83" s="396"/>
      <c r="AB83" s="396"/>
      <c r="AC83" s="396"/>
      <c r="AD83" s="396"/>
      <c r="AE83" s="396"/>
      <c r="AF83" s="396"/>
      <c r="AG83" s="396"/>
      <c r="AH83" s="396"/>
      <c r="AI83" s="396"/>
      <c r="AJ83" s="396"/>
      <c r="AK83" s="396"/>
      <c r="AL83" s="396"/>
      <c r="AM83" s="396"/>
      <c r="AN83" s="396"/>
      <c r="AO83" s="396"/>
      <c r="AP83" s="396"/>
      <c r="AQ83" s="396"/>
      <c r="AR83" s="396"/>
      <c r="AS83" s="396"/>
      <c r="AT83" s="396"/>
      <c r="AU83" s="396"/>
      <c r="AV83" s="396"/>
      <c r="AW83" s="396"/>
      <c r="AX83" s="396"/>
      <c r="AY83" s="396"/>
      <c r="AZ83" s="396"/>
      <c r="BA83" s="396"/>
      <c r="BB83" s="396"/>
      <c r="BC83" s="396"/>
      <c r="BD83" s="396"/>
      <c r="BE83" s="396"/>
      <c r="BF83" s="396"/>
      <c r="BG83" s="396"/>
      <c r="BH83" s="396"/>
      <c r="BI83" s="396"/>
      <c r="BJ83" s="396"/>
      <c r="BK83" s="396"/>
      <c r="BL83" s="396"/>
      <c r="BM83" s="396"/>
      <c r="BN83" s="396"/>
      <c r="BO83" s="396"/>
      <c r="BP83" s="396"/>
      <c r="BQ83" s="396"/>
      <c r="BR83" s="396"/>
      <c r="BS83" s="396"/>
      <c r="BT83" s="396"/>
      <c r="BU83" s="396"/>
      <c r="BV83" s="396"/>
      <c r="BW83" s="396"/>
      <c r="BX83" s="396"/>
      <c r="BY83" s="396"/>
      <c r="BZ83" s="396"/>
      <c r="CA83" s="396"/>
      <c r="CB83" s="396"/>
      <c r="CC83" s="396"/>
      <c r="CD83" s="396"/>
      <c r="CE83" s="396"/>
      <c r="CF83" s="396"/>
      <c r="CG83" s="396"/>
      <c r="CH83" s="396"/>
      <c r="CI83" s="396"/>
      <c r="CJ83" s="396"/>
      <c r="CK83" s="396"/>
      <c r="CL83" s="396"/>
      <c r="CM83" s="396"/>
      <c r="CN83" s="396"/>
      <c r="CO83" s="396"/>
      <c r="CP83" s="396"/>
      <c r="CQ83" s="396"/>
      <c r="CR83" s="396"/>
      <c r="CS83" s="396"/>
      <c r="CT83" s="396"/>
      <c r="CU83" s="396"/>
      <c r="CV83" s="396"/>
      <c r="CW83" s="396"/>
      <c r="CX83" s="396"/>
      <c r="CY83" s="396"/>
      <c r="CZ83" s="396"/>
      <c r="DA83" s="396"/>
      <c r="DB83" s="396"/>
      <c r="DC83" s="396"/>
      <c r="DD83" s="397"/>
    </row>
    <row r="84" spans="2:109">
      <c r="DD84" s="386"/>
      <c r="DE84" s="386"/>
    </row>
    <row r="85" spans="2:109">
      <c r="DD85" s="386"/>
      <c r="DE85" s="386"/>
    </row>
    <row r="86" spans="2:109" hidden="1">
      <c r="DD86" s="386"/>
      <c r="DE86" s="386"/>
    </row>
    <row r="87" spans="2:109" hidden="1">
      <c r="K87" s="421"/>
      <c r="AQ87" s="421"/>
      <c r="BC87" s="421"/>
      <c r="BO87" s="421"/>
      <c r="CA87" s="421"/>
      <c r="CM87" s="421"/>
      <c r="CY87" s="421"/>
      <c r="DD87" s="386"/>
      <c r="DE87" s="386"/>
    </row>
    <row r="88" spans="2:109" hidden="1">
      <c r="DD88" s="386"/>
      <c r="DE88" s="386"/>
    </row>
    <row r="89" spans="2:109" hidden="1">
      <c r="DD89" s="386"/>
      <c r="DE89" s="386"/>
    </row>
    <row r="90" spans="2:109" hidden="1">
      <c r="DD90" s="386"/>
      <c r="DE90" s="386"/>
    </row>
    <row r="91" spans="2:109" hidden="1">
      <c r="DD91" s="386"/>
      <c r="DE91" s="386"/>
    </row>
    <row r="92" spans="2:109" ht="13.5" hidden="1" customHeight="1">
      <c r="DD92" s="386"/>
      <c r="DE92" s="386"/>
    </row>
    <row r="93" spans="2:109" ht="13.5" hidden="1" customHeight="1">
      <c r="DD93" s="386"/>
      <c r="DE93" s="386"/>
    </row>
    <row r="94" spans="2:109" ht="13.5" hidden="1" customHeight="1">
      <c r="DD94" s="386"/>
      <c r="DE94" s="386"/>
    </row>
    <row r="95" spans="2:109" ht="13.5" hidden="1" customHeight="1">
      <c r="DD95" s="386"/>
      <c r="DE95" s="386"/>
    </row>
    <row r="96" spans="2:109" ht="13.5" hidden="1" customHeight="1">
      <c r="DD96" s="386"/>
      <c r="DE96" s="386"/>
    </row>
    <row r="97" s="386" customFormat="1" ht="13.5" hidden="1" customHeight="1"/>
    <row r="98" s="386" customFormat="1" ht="13.5" hidden="1" customHeight="1"/>
    <row r="99" s="386" customFormat="1" ht="13.5" hidden="1" customHeight="1"/>
    <row r="100" s="386" customFormat="1" ht="13.5" hidden="1" customHeight="1"/>
    <row r="101" s="386" customFormat="1" ht="13.5" hidden="1" customHeight="1"/>
    <row r="102" s="386" customFormat="1" ht="13.5" hidden="1" customHeight="1"/>
    <row r="103" s="386" customFormat="1" ht="13.5" hidden="1" customHeight="1"/>
    <row r="104" s="386" customFormat="1" ht="13.5" hidden="1" customHeight="1"/>
    <row r="105" s="386" customFormat="1" ht="13.5" hidden="1" customHeight="1"/>
    <row r="106" s="386" customFormat="1" ht="13.5" hidden="1" customHeight="1"/>
    <row r="107" s="386" customFormat="1" ht="13.5" hidden="1" customHeight="1"/>
    <row r="108" s="386" customFormat="1" ht="13.5" hidden="1" customHeight="1"/>
    <row r="109" s="386" customFormat="1" ht="13.5" hidden="1" customHeight="1"/>
    <row r="110" s="386" customFormat="1" ht="13.5" hidden="1" customHeight="1"/>
    <row r="111" s="386" customFormat="1" ht="13.5" hidden="1" customHeight="1"/>
    <row r="112" s="386" customFormat="1" ht="13.5" hidden="1" customHeight="1"/>
    <row r="113" s="386" customFormat="1" ht="13.5" hidden="1" customHeight="1"/>
    <row r="114" s="386" customFormat="1" ht="13.5" hidden="1" customHeight="1"/>
    <row r="115" s="386" customFormat="1" ht="13.5" hidden="1" customHeight="1"/>
    <row r="116" s="386" customFormat="1" ht="13.5" hidden="1" customHeight="1"/>
    <row r="117" s="386" customFormat="1" ht="13.5" hidden="1" customHeight="1"/>
    <row r="118" s="386" customFormat="1" ht="13.5" hidden="1" customHeight="1"/>
    <row r="119" s="386" customFormat="1" ht="13.5" hidden="1" customHeight="1"/>
    <row r="120" s="386" customFormat="1" ht="13.5" hidden="1" customHeight="1"/>
    <row r="121" s="386" customFormat="1" ht="13.5" hidden="1" customHeight="1"/>
    <row r="122" s="386" customFormat="1" ht="13.5" hidden="1" customHeight="1"/>
    <row r="123" s="386" customFormat="1" ht="13.5" hidden="1" customHeight="1"/>
    <row r="124" s="386" customFormat="1" ht="13.5" hidden="1" customHeight="1"/>
    <row r="125" s="386" customFormat="1" ht="13.5" hidden="1" customHeight="1"/>
    <row r="126" s="386" customFormat="1" ht="13.5" hidden="1" customHeight="1"/>
    <row r="127" s="386" customFormat="1" ht="13.5" hidden="1" customHeight="1"/>
    <row r="128" s="386" customFormat="1" ht="13.5" hidden="1" customHeight="1"/>
    <row r="129" s="386" customFormat="1" ht="13.5" hidden="1" customHeight="1"/>
    <row r="130" s="386" customFormat="1" ht="13.5" hidden="1" customHeight="1"/>
    <row r="131" s="386" customFormat="1" ht="13.5" hidden="1" customHeight="1"/>
    <row r="132" s="386" customFormat="1" ht="13.5" hidden="1" customHeight="1"/>
    <row r="133" s="386" customFormat="1" ht="13.5" hidden="1" customHeight="1"/>
    <row r="134" s="386" customFormat="1" ht="13.5" hidden="1" customHeight="1"/>
    <row r="135" s="386" customFormat="1" ht="13.5" hidden="1" customHeight="1"/>
    <row r="136" s="386" customFormat="1" ht="13.5" hidden="1" customHeight="1"/>
    <row r="137" s="386" customFormat="1" ht="13.5" hidden="1" customHeight="1"/>
    <row r="138" s="386" customFormat="1" ht="13.5" hidden="1" customHeight="1"/>
    <row r="139" s="386" customFormat="1" ht="13.5" hidden="1" customHeight="1"/>
    <row r="140" s="386" customFormat="1" ht="13.5" hidden="1" customHeight="1"/>
    <row r="141" s="386" customFormat="1" ht="13.5" hidden="1" customHeight="1"/>
    <row r="142" s="386" customFormat="1" ht="13.5" hidden="1" customHeight="1"/>
    <row r="143" s="386" customFormat="1" ht="13.5" hidden="1" customHeight="1"/>
    <row r="144" s="386" customFormat="1" ht="13.5" hidden="1" customHeight="1"/>
    <row r="145" s="386" customFormat="1" ht="13.5" hidden="1" customHeight="1"/>
    <row r="146" s="386" customFormat="1" ht="13.5" hidden="1" customHeight="1"/>
    <row r="147" s="386" customFormat="1" ht="13.5" hidden="1" customHeight="1"/>
    <row r="148" s="386" customFormat="1" ht="13.5" hidden="1" customHeight="1"/>
    <row r="149" s="386" customFormat="1" ht="13.5" hidden="1" customHeight="1"/>
    <row r="150" s="386" customFormat="1" ht="13.5" hidden="1" customHeight="1"/>
    <row r="151" s="386" customFormat="1" ht="13.5" hidden="1" customHeight="1"/>
    <row r="152" s="386" customFormat="1" ht="13.5" hidden="1" customHeight="1"/>
    <row r="153" s="386" customFormat="1" ht="13.5" hidden="1" customHeight="1"/>
    <row r="154" s="386" customFormat="1" ht="13.5" hidden="1" customHeight="1"/>
    <row r="155" s="386" customFormat="1" ht="13.5" hidden="1" customHeight="1"/>
    <row r="156" s="386" customFormat="1" ht="13.5" hidden="1" customHeight="1"/>
    <row r="157" s="386" customFormat="1" ht="13.5" hidden="1" customHeight="1"/>
    <row r="158" s="386" customFormat="1" ht="13.5" hidden="1" customHeight="1"/>
    <row r="159" s="386" customFormat="1" ht="13.5" hidden="1" customHeight="1"/>
    <row r="160" s="386" customFormat="1" ht="13.5" hidden="1" customHeight="1"/>
  </sheetData>
  <sheetProtection algorithmName="SHA-512" hashValue="Q12xp+KZnaVGaHiuWMb8CEFjHO5l4RjIBzwNLbEdbg8LWpFmkzjmOFadBrlSw/JXrqii2v9DrFYLOPcn2Ugw2w==" saltValue="UUtxennTn/0t8spBcoOiSw==" spinCount="100000" sheet="1" objects="1" scenarios="1" formatCells="0"/>
  <dataConsolidate/>
  <mergeCells count="112">
    <mergeCell ref="G77:H80"/>
    <mergeCell ref="I77:J78"/>
    <mergeCell ref="K77:K78"/>
    <mergeCell ref="L77:L78"/>
    <mergeCell ref="M77:M78"/>
    <mergeCell ref="CN79:CU80"/>
    <mergeCell ref="CV79:DC80"/>
    <mergeCell ref="CN77:CU78"/>
    <mergeCell ref="CV77:DC78"/>
    <mergeCell ref="I79:J80"/>
    <mergeCell ref="K79:K80"/>
    <mergeCell ref="L79:L80"/>
    <mergeCell ref="M79:M80"/>
    <mergeCell ref="N79:N80"/>
    <mergeCell ref="BB79:BO80"/>
    <mergeCell ref="BP79:BW80"/>
    <mergeCell ref="BX79:CE80"/>
    <mergeCell ref="N77:N78"/>
    <mergeCell ref="AN77:BA80"/>
    <mergeCell ref="BB77:BO78"/>
    <mergeCell ref="BP77:BW78"/>
    <mergeCell ref="BX77:CE78"/>
    <mergeCell ref="CF77:CM78"/>
    <mergeCell ref="CF79:CM80"/>
    <mergeCell ref="CV73:DC74"/>
    <mergeCell ref="I75:J76"/>
    <mergeCell ref="K75:K76"/>
    <mergeCell ref="L75:L76"/>
    <mergeCell ref="M75:M76"/>
    <mergeCell ref="N75:N76"/>
    <mergeCell ref="BB75:BO76"/>
    <mergeCell ref="BP75:BW76"/>
    <mergeCell ref="BX75:CE76"/>
    <mergeCell ref="CF75:CM76"/>
    <mergeCell ref="CN75:CU76"/>
    <mergeCell ref="CV75:DC76"/>
    <mergeCell ref="AN65:DC69"/>
    <mergeCell ref="BX55:CE56"/>
    <mergeCell ref="CF55:CM56"/>
    <mergeCell ref="CN55:CU56"/>
    <mergeCell ref="CV55:DC56"/>
    <mergeCell ref="CV72:DC72"/>
    <mergeCell ref="G73:H76"/>
    <mergeCell ref="I73:J74"/>
    <mergeCell ref="K73:K74"/>
    <mergeCell ref="L73:L74"/>
    <mergeCell ref="M73:M74"/>
    <mergeCell ref="N73:N74"/>
    <mergeCell ref="AN73:BA76"/>
    <mergeCell ref="BB73:BO74"/>
    <mergeCell ref="BP73:BW74"/>
    <mergeCell ref="G72:J72"/>
    <mergeCell ref="AN72:BO72"/>
    <mergeCell ref="BP72:BW72"/>
    <mergeCell ref="BX72:CE72"/>
    <mergeCell ref="CF72:CM72"/>
    <mergeCell ref="CN72:CU72"/>
    <mergeCell ref="BX73:CE74"/>
    <mergeCell ref="CF73:CM74"/>
    <mergeCell ref="CN73:CU74"/>
    <mergeCell ref="CV53:DC54"/>
    <mergeCell ref="G55:H58"/>
    <mergeCell ref="I55:J56"/>
    <mergeCell ref="K55:K56"/>
    <mergeCell ref="L55:L56"/>
    <mergeCell ref="M55:M56"/>
    <mergeCell ref="N55:N56"/>
    <mergeCell ref="AN55:BA58"/>
    <mergeCell ref="BB55:BO56"/>
    <mergeCell ref="BP55:BW56"/>
    <mergeCell ref="G51:H54"/>
    <mergeCell ref="BP57:BW58"/>
    <mergeCell ref="BX57:CE58"/>
    <mergeCell ref="CF57:CM58"/>
    <mergeCell ref="CN57:CU58"/>
    <mergeCell ref="CV57:DC58"/>
    <mergeCell ref="CN53:CU54"/>
    <mergeCell ref="I51:J52"/>
    <mergeCell ref="K51:K52"/>
    <mergeCell ref="L51:L52"/>
    <mergeCell ref="M51:M52"/>
    <mergeCell ref="N51:N52"/>
    <mergeCell ref="I57:J58"/>
    <mergeCell ref="K57:K58"/>
    <mergeCell ref="L57:L58"/>
    <mergeCell ref="M57:M58"/>
    <mergeCell ref="N57:N58"/>
    <mergeCell ref="BB57:BO58"/>
    <mergeCell ref="I53:J54"/>
    <mergeCell ref="K53:K54"/>
    <mergeCell ref="L53:L54"/>
    <mergeCell ref="M53:M54"/>
    <mergeCell ref="N53:N54"/>
    <mergeCell ref="BB53:BO54"/>
    <mergeCell ref="BP53:BW54"/>
    <mergeCell ref="BX53:CE54"/>
    <mergeCell ref="CF53:CM54"/>
    <mergeCell ref="AN51:BA54"/>
    <mergeCell ref="BB51:BO52"/>
    <mergeCell ref="BP51:BW52"/>
    <mergeCell ref="BX51:CE52"/>
    <mergeCell ref="CF51:CM52"/>
    <mergeCell ref="AN43:DC47"/>
    <mergeCell ref="G50:J50"/>
    <mergeCell ref="AN50:BO50"/>
    <mergeCell ref="BP50:BW50"/>
    <mergeCell ref="BX50:CE50"/>
    <mergeCell ref="CF50:CM50"/>
    <mergeCell ref="CN50:CU50"/>
    <mergeCell ref="CV50:DC50"/>
    <mergeCell ref="CV51:DC52"/>
    <mergeCell ref="CN51:CU52"/>
  </mergeCells>
  <phoneticPr fontId="2"/>
  <printOptions horizontalCentered="1" verticalCentered="1"/>
  <pageMargins left="0" right="0" top="0.19685039370078741" bottom="0.31496062992125984" header="0.39370078740157483" footer="0"/>
  <pageSetup paperSize="9" scale="50" orientation="landscape" horizontalDpi="300" verticalDpi="300" r:id="rId1"/>
  <headerFooter alignWithMargins="0">
    <oddFooter>&amp;C&amp;P/&amp;N</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25"/>
  <sheetViews>
    <sheetView showGridLines="0" topLeftCell="AT67" zoomScaleNormal="100" zoomScaleSheetLayoutView="70" workbookViewId="0">
      <selection activeCell="C60" sqref="A60:XFD60"/>
    </sheetView>
  </sheetViews>
  <sheetFormatPr defaultColWidth="0" defaultRowHeight="13.5" customHeight="1" zeroHeight="1"/>
  <cols>
    <col min="1" max="34" width="2.5" style="290" customWidth="1"/>
    <col min="35" max="122" width="2.5" style="289" customWidth="1"/>
    <col min="123" max="16384" width="2.5" style="289" hidden="1"/>
  </cols>
  <sheetData>
    <row r="1" spans="1:34" ht="13.5" customHeight="1">
      <c r="A1" s="289"/>
      <c r="B1" s="289"/>
      <c r="C1" s="289"/>
      <c r="D1" s="289"/>
      <c r="E1" s="289"/>
      <c r="F1" s="289"/>
      <c r="G1" s="289"/>
      <c r="H1" s="289"/>
      <c r="I1" s="289"/>
      <c r="J1" s="289"/>
      <c r="K1" s="289"/>
      <c r="L1" s="289"/>
      <c r="M1" s="289"/>
      <c r="N1" s="289"/>
      <c r="O1" s="289"/>
      <c r="P1" s="289"/>
      <c r="Q1" s="289"/>
      <c r="R1" s="289"/>
      <c r="S1" s="289"/>
      <c r="T1" s="289"/>
      <c r="U1" s="289"/>
      <c r="V1" s="289"/>
      <c r="W1" s="289"/>
      <c r="X1" s="289"/>
      <c r="Y1" s="289"/>
      <c r="Z1" s="289"/>
      <c r="AA1" s="289"/>
      <c r="AB1" s="289"/>
      <c r="AC1" s="289"/>
      <c r="AD1" s="289"/>
      <c r="AE1" s="289"/>
      <c r="AF1" s="289"/>
      <c r="AG1" s="289"/>
      <c r="AH1" s="289"/>
    </row>
    <row r="2" spans="1:34">
      <c r="S2" s="289"/>
      <c r="AH2" s="289"/>
    </row>
    <row r="3" spans="1:34">
      <c r="C3" s="289"/>
      <c r="D3" s="289"/>
      <c r="E3" s="289"/>
      <c r="F3" s="289"/>
      <c r="G3" s="289"/>
      <c r="H3" s="289"/>
      <c r="I3" s="289"/>
      <c r="J3" s="289"/>
      <c r="K3" s="289"/>
      <c r="L3" s="289"/>
      <c r="M3" s="289"/>
      <c r="N3" s="289"/>
      <c r="O3" s="289"/>
      <c r="P3" s="289"/>
      <c r="Q3" s="289"/>
      <c r="R3" s="289"/>
      <c r="S3" s="289"/>
      <c r="U3" s="289"/>
      <c r="V3" s="289"/>
      <c r="W3" s="289"/>
      <c r="X3" s="289"/>
      <c r="Y3" s="289"/>
      <c r="Z3" s="289"/>
      <c r="AA3" s="289"/>
      <c r="AB3" s="289"/>
      <c r="AC3" s="289"/>
      <c r="AD3" s="289"/>
      <c r="AE3" s="289"/>
      <c r="AF3" s="289"/>
      <c r="AG3" s="289"/>
      <c r="AH3" s="289"/>
    </row>
    <row r="4" spans="1:34"/>
    <row r="5" spans="1:34"/>
    <row r="6" spans="1:34"/>
    <row r="7" spans="1:34"/>
    <row r="8" spans="1:34"/>
    <row r="9" spans="1:34">
      <c r="AH9" s="289"/>
    </row>
    <row r="10" spans="1:34"/>
    <row r="11" spans="1:34"/>
    <row r="12" spans="1:34"/>
    <row r="13" spans="1:34"/>
    <row r="14" spans="1:34"/>
    <row r="15" spans="1:34"/>
    <row r="16" spans="1:34"/>
    <row r="17" spans="12:34">
      <c r="AH17" s="289"/>
    </row>
    <row r="18" spans="12:34"/>
    <row r="19" spans="12:34"/>
    <row r="20" spans="12:34">
      <c r="AH20" s="289"/>
    </row>
    <row r="21" spans="12:34">
      <c r="AH21" s="289"/>
    </row>
    <row r="22" spans="12:34"/>
    <row r="23" spans="12:34"/>
    <row r="24" spans="12:34">
      <c r="Q24" s="289"/>
    </row>
    <row r="25" spans="12:34"/>
    <row r="26" spans="12:34"/>
    <row r="27" spans="12:34"/>
    <row r="28" spans="12:34">
      <c r="O28" s="289"/>
      <c r="T28" s="289"/>
      <c r="AH28" s="289"/>
    </row>
    <row r="29" spans="12:34"/>
    <row r="30" spans="12:34"/>
    <row r="31" spans="12:34">
      <c r="Q31" s="289"/>
    </row>
    <row r="32" spans="12:34">
      <c r="L32" s="289"/>
    </row>
    <row r="33" spans="2:34">
      <c r="C33" s="289"/>
      <c r="E33" s="289"/>
      <c r="G33" s="289"/>
      <c r="I33" s="289"/>
      <c r="X33" s="289"/>
    </row>
    <row r="34" spans="2:34">
      <c r="B34" s="289"/>
      <c r="P34" s="289"/>
      <c r="R34" s="289"/>
      <c r="T34" s="289"/>
    </row>
    <row r="35" spans="2:34">
      <c r="D35" s="289"/>
      <c r="W35" s="289"/>
      <c r="AC35" s="289"/>
      <c r="AD35" s="289"/>
      <c r="AE35" s="289"/>
      <c r="AF35" s="289"/>
      <c r="AG35" s="289"/>
      <c r="AH35" s="289"/>
    </row>
    <row r="36" spans="2:34">
      <c r="H36" s="289"/>
      <c r="J36" s="289"/>
      <c r="K36" s="289"/>
      <c r="M36" s="289"/>
      <c r="Y36" s="289"/>
      <c r="Z36" s="289"/>
      <c r="AA36" s="289"/>
      <c r="AB36" s="289"/>
      <c r="AC36" s="289"/>
      <c r="AD36" s="289"/>
      <c r="AE36" s="289"/>
      <c r="AF36" s="289"/>
      <c r="AG36" s="289"/>
      <c r="AH36" s="289"/>
    </row>
    <row r="37" spans="2:34">
      <c r="AH37" s="289"/>
    </row>
    <row r="38" spans="2:34">
      <c r="AG38" s="289"/>
      <c r="AH38" s="289"/>
    </row>
    <row r="39" spans="2:34"/>
    <row r="40" spans="2:34">
      <c r="X40" s="289"/>
    </row>
    <row r="41" spans="2:34">
      <c r="R41" s="289"/>
    </row>
    <row r="42" spans="2:34">
      <c r="W42" s="289"/>
    </row>
    <row r="43" spans="2:34">
      <c r="Y43" s="289"/>
      <c r="Z43" s="289"/>
      <c r="AA43" s="289"/>
      <c r="AB43" s="289"/>
      <c r="AC43" s="289"/>
      <c r="AD43" s="289"/>
      <c r="AE43" s="289"/>
      <c r="AF43" s="289"/>
      <c r="AG43" s="289"/>
      <c r="AH43" s="289"/>
    </row>
    <row r="44" spans="2:34">
      <c r="AH44" s="289"/>
    </row>
    <row r="45" spans="2:34">
      <c r="X45" s="289"/>
    </row>
    <row r="46" spans="2:34"/>
    <row r="47" spans="2:34"/>
    <row r="48" spans="2:34">
      <c r="W48" s="289"/>
      <c r="Y48" s="289"/>
      <c r="Z48" s="289"/>
      <c r="AA48" s="289"/>
      <c r="AB48" s="289"/>
      <c r="AC48" s="289"/>
      <c r="AD48" s="289"/>
      <c r="AE48" s="289"/>
      <c r="AF48" s="289"/>
      <c r="AG48" s="289"/>
      <c r="AH48" s="289"/>
    </row>
    <row r="49" spans="28:34"/>
    <row r="50" spans="28:34">
      <c r="AE50" s="289"/>
      <c r="AF50" s="289"/>
      <c r="AG50" s="289"/>
      <c r="AH50" s="289"/>
    </row>
    <row r="51" spans="28:34">
      <c r="AC51" s="289"/>
      <c r="AD51" s="289"/>
      <c r="AE51" s="289"/>
      <c r="AF51" s="289"/>
      <c r="AG51" s="289"/>
      <c r="AH51" s="289"/>
    </row>
    <row r="52" spans="28:34"/>
    <row r="53" spans="28:34">
      <c r="AF53" s="289"/>
      <c r="AG53" s="289"/>
      <c r="AH53" s="289"/>
    </row>
    <row r="54" spans="28:34">
      <c r="AH54" s="289"/>
    </row>
    <row r="55" spans="28:34"/>
    <row r="56" spans="28:34">
      <c r="AB56" s="289"/>
      <c r="AC56" s="289"/>
      <c r="AD56" s="289"/>
      <c r="AE56" s="289"/>
      <c r="AF56" s="289"/>
      <c r="AG56" s="289"/>
      <c r="AH56" s="289"/>
    </row>
    <row r="57" spans="28:34">
      <c r="AH57" s="289"/>
    </row>
    <row r="58" spans="28:34">
      <c r="AH58" s="289"/>
    </row>
    <row r="59" spans="28:34"/>
    <row r="60" spans="28:34"/>
    <row r="61" spans="28:34"/>
    <row r="62" spans="28:34"/>
    <row r="63" spans="28:34">
      <c r="AH63" s="289"/>
    </row>
    <row r="64" spans="28:34">
      <c r="AG64" s="289"/>
      <c r="AH64" s="289"/>
    </row>
    <row r="65" spans="28:34"/>
    <row r="66" spans="28:34"/>
    <row r="67" spans="28:34"/>
    <row r="68" spans="28:34">
      <c r="AB68" s="289"/>
      <c r="AC68" s="289"/>
      <c r="AD68" s="289"/>
      <c r="AE68" s="289"/>
      <c r="AF68" s="289"/>
      <c r="AG68" s="289"/>
      <c r="AH68" s="289"/>
    </row>
    <row r="69" spans="28:34">
      <c r="AF69" s="289"/>
      <c r="AG69" s="289"/>
      <c r="AH69" s="289"/>
    </row>
    <row r="70" spans="28:34"/>
    <row r="71" spans="28:34"/>
    <row r="72" spans="28:34"/>
    <row r="73" spans="28:34"/>
    <row r="74" spans="28:34"/>
    <row r="75" spans="28:34">
      <c r="AH75" s="289"/>
    </row>
    <row r="76" spans="28:34">
      <c r="AF76" s="289"/>
      <c r="AG76" s="289"/>
      <c r="AH76" s="289"/>
    </row>
    <row r="77" spans="28:34">
      <c r="AG77" s="289"/>
      <c r="AH77" s="289"/>
    </row>
    <row r="78" spans="28:34"/>
    <row r="79" spans="28:34"/>
    <row r="80" spans="28:34"/>
    <row r="81" spans="25:34"/>
    <row r="82" spans="25:34">
      <c r="Y82" s="289"/>
    </row>
    <row r="83" spans="25:34">
      <c r="Y83" s="289"/>
      <c r="Z83" s="289"/>
      <c r="AA83" s="289"/>
      <c r="AB83" s="289"/>
      <c r="AC83" s="289"/>
      <c r="AD83" s="289"/>
      <c r="AE83" s="289"/>
      <c r="AF83" s="289"/>
      <c r="AG83" s="289"/>
      <c r="AH83" s="289"/>
    </row>
    <row r="84" spans="25:34"/>
    <row r="85" spans="25:34"/>
    <row r="86" spans="25:34"/>
    <row r="87" spans="25:34"/>
    <row r="88" spans="25:34">
      <c r="AH88" s="289"/>
    </row>
    <row r="89" spans="25:34"/>
    <row r="90" spans="25:34"/>
    <row r="91" spans="25:34"/>
    <row r="92" spans="25:34" ht="13.5" customHeight="1"/>
    <row r="93" spans="25:34" ht="13.5" customHeight="1"/>
    <row r="94" spans="25:34" ht="13.5" customHeight="1">
      <c r="AF94" s="289"/>
      <c r="AG94" s="289"/>
      <c r="AH94" s="289"/>
    </row>
    <row r="95" spans="25:34" ht="13.5" customHeight="1">
      <c r="AH95" s="289"/>
    </row>
    <row r="96" spans="25:34" ht="13.5" customHeight="1"/>
    <row r="97" spans="33:34" ht="13.5" customHeight="1"/>
    <row r="98" spans="33:34" ht="13.5" customHeight="1"/>
    <row r="99" spans="33:34" ht="13.5" customHeight="1"/>
    <row r="100" spans="33:34" ht="13.5" customHeight="1"/>
    <row r="101" spans="33:34" ht="13.5" customHeight="1">
      <c r="AH101" s="289"/>
    </row>
    <row r="102" spans="33:34" ht="13.5" customHeight="1"/>
    <row r="103" spans="33:34" ht="13.5" customHeight="1"/>
    <row r="104" spans="33:34" ht="13.5" customHeight="1">
      <c r="AG104" s="289"/>
      <c r="AH104" s="289"/>
    </row>
    <row r="105" spans="33:34" ht="13.5" customHeight="1"/>
    <row r="106" spans="33:34" ht="13.5" customHeight="1"/>
    <row r="107" spans="33:34" ht="13.5" customHeight="1"/>
    <row r="108" spans="33:34" ht="13.5" customHeight="1"/>
    <row r="109" spans="33:34" ht="13.5" customHeight="1"/>
    <row r="110" spans="33:34" ht="13.5" customHeight="1"/>
    <row r="111" spans="33:34" ht="13.5" customHeight="1"/>
    <row r="112" spans="33:34" ht="13.5" customHeight="1"/>
    <row r="113" spans="34:122" ht="13.5" customHeight="1"/>
    <row r="114" spans="34:122" ht="13.5" customHeight="1"/>
    <row r="115" spans="34:122" ht="13.5" customHeight="1"/>
    <row r="116" spans="34:122" ht="13.5" customHeight="1">
      <c r="AH116" s="289"/>
    </row>
    <row r="117" spans="34:122" ht="13.5" customHeight="1"/>
    <row r="118" spans="34:122" ht="13.5" customHeight="1"/>
    <row r="119" spans="34:122" ht="13.5" customHeight="1"/>
    <row r="120" spans="34:122" ht="13.5" customHeight="1">
      <c r="AH120" s="289"/>
    </row>
    <row r="121" spans="34:122" ht="13.5" customHeight="1">
      <c r="AH121" s="289"/>
    </row>
    <row r="122" spans="34:122" ht="13.5" customHeight="1"/>
    <row r="123" spans="34:122" ht="13.5" customHeight="1"/>
    <row r="124" spans="34:122" ht="13.5" customHeight="1"/>
    <row r="125" spans="34:122" ht="13.5" customHeight="1">
      <c r="DR125" s="289" t="s">
        <v>525</v>
      </c>
    </row>
  </sheetData>
  <sheetProtection algorithmName="SHA-512" hashValue="euP8UpJkmT9+QIz6kdXCNm07s+nRMAcjS9uJbHwwOiqxC8jo0At3dlz9F8ESqglyqXKL6GUoqj5ZDPqk1YTgYg==" saltValue="RljtTSqYi7gONQtHqakqPA==" spinCount="100000" sheet="1" objects="1" scenarios="1"/>
  <dataConsolidate/>
  <phoneticPr fontId="2"/>
  <printOptions horizontalCentered="1" verticalCentered="1"/>
  <pageMargins left="0" right="0" top="0.19685039370078741" bottom="0" header="0.39370078740157483" footer="0"/>
  <pageSetup paperSize="9" scale="35" orientation="landscape" horizontalDpi="300" verticalDpi="300" r:id="rId1"/>
  <headerFooter alignWithMargins="0">
    <oddFooter>&amp;C&amp;P/&amp;N</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25"/>
  <sheetViews>
    <sheetView showGridLines="0" topLeftCell="A94" zoomScaleNormal="100" zoomScaleSheetLayoutView="55" workbookViewId="0">
      <selection activeCell="C60" sqref="A60:XFD60"/>
    </sheetView>
  </sheetViews>
  <sheetFormatPr defaultColWidth="0" defaultRowHeight="13.5" customHeight="1" zeroHeight="1"/>
  <cols>
    <col min="1" max="34" width="2.5" style="290" customWidth="1"/>
    <col min="35" max="122" width="2.5" style="289" customWidth="1"/>
    <col min="123" max="16384" width="2.5" style="289" hidden="1"/>
  </cols>
  <sheetData>
    <row r="1" spans="2:34" ht="13.5" customHeight="1">
      <c r="B1" s="289"/>
      <c r="C1" s="289"/>
      <c r="D1" s="289"/>
      <c r="E1" s="289"/>
      <c r="F1" s="289"/>
      <c r="G1" s="289"/>
      <c r="H1" s="289"/>
      <c r="I1" s="289"/>
      <c r="J1" s="289"/>
      <c r="K1" s="289"/>
      <c r="L1" s="289"/>
      <c r="M1" s="289"/>
      <c r="N1" s="289"/>
      <c r="O1" s="289"/>
      <c r="P1" s="289"/>
      <c r="Q1" s="289"/>
      <c r="R1" s="289"/>
      <c r="S1" s="289"/>
      <c r="T1" s="289"/>
      <c r="U1" s="289"/>
      <c r="V1" s="289"/>
      <c r="W1" s="289"/>
      <c r="X1" s="289"/>
      <c r="Y1" s="289"/>
      <c r="Z1" s="289"/>
      <c r="AA1" s="289"/>
      <c r="AB1" s="289"/>
      <c r="AC1" s="289"/>
      <c r="AD1" s="289"/>
      <c r="AE1" s="289"/>
      <c r="AF1" s="289"/>
      <c r="AG1" s="289"/>
      <c r="AH1" s="289"/>
    </row>
    <row r="2" spans="2:34">
      <c r="S2" s="289"/>
      <c r="AH2" s="289"/>
    </row>
    <row r="3" spans="2:34">
      <c r="C3" s="289"/>
      <c r="D3" s="289"/>
      <c r="E3" s="289"/>
      <c r="F3" s="289"/>
      <c r="G3" s="289"/>
      <c r="H3" s="289"/>
      <c r="I3" s="289"/>
      <c r="J3" s="289"/>
      <c r="K3" s="289"/>
      <c r="L3" s="289"/>
      <c r="M3" s="289"/>
      <c r="N3" s="289"/>
      <c r="O3" s="289"/>
      <c r="P3" s="289"/>
      <c r="Q3" s="289"/>
      <c r="R3" s="289"/>
      <c r="S3" s="289"/>
      <c r="U3" s="289"/>
      <c r="V3" s="289"/>
      <c r="W3" s="289"/>
      <c r="X3" s="289"/>
      <c r="Y3" s="289"/>
      <c r="Z3" s="289"/>
      <c r="AA3" s="289"/>
      <c r="AB3" s="289"/>
      <c r="AC3" s="289"/>
      <c r="AD3" s="289"/>
      <c r="AE3" s="289"/>
      <c r="AF3" s="289"/>
      <c r="AG3" s="289"/>
      <c r="AH3" s="289"/>
    </row>
    <row r="4" spans="2:34"/>
    <row r="5" spans="2:34"/>
    <row r="6" spans="2:34"/>
    <row r="7" spans="2:34"/>
    <row r="8" spans="2:34"/>
    <row r="9" spans="2:34">
      <c r="AH9" s="289"/>
    </row>
    <row r="10" spans="2:34"/>
    <row r="11" spans="2:34"/>
    <row r="12" spans="2:34"/>
    <row r="13" spans="2:34"/>
    <row r="14" spans="2:34"/>
    <row r="15" spans="2:34"/>
    <row r="16" spans="2:34"/>
    <row r="17" spans="12:34">
      <c r="AH17" s="289"/>
    </row>
    <row r="18" spans="12:34"/>
    <row r="19" spans="12:34"/>
    <row r="20" spans="12:34">
      <c r="AH20" s="289"/>
    </row>
    <row r="21" spans="12:34">
      <c r="AH21" s="289"/>
    </row>
    <row r="22" spans="12:34"/>
    <row r="23" spans="12:34"/>
    <row r="24" spans="12:34">
      <c r="Q24" s="289"/>
    </row>
    <row r="25" spans="12:34"/>
    <row r="26" spans="12:34"/>
    <row r="27" spans="12:34"/>
    <row r="28" spans="12:34">
      <c r="O28" s="289"/>
      <c r="T28" s="289"/>
      <c r="AH28" s="289"/>
    </row>
    <row r="29" spans="12:34"/>
    <row r="30" spans="12:34"/>
    <row r="31" spans="12:34">
      <c r="Q31" s="289"/>
    </row>
    <row r="32" spans="12:34">
      <c r="L32" s="289"/>
    </row>
    <row r="33" spans="2:34">
      <c r="C33" s="289"/>
      <c r="E33" s="289"/>
      <c r="G33" s="289"/>
      <c r="I33" s="289"/>
      <c r="X33" s="289"/>
    </row>
    <row r="34" spans="2:34">
      <c r="B34" s="289"/>
      <c r="P34" s="289"/>
      <c r="R34" s="289"/>
      <c r="T34" s="289"/>
    </row>
    <row r="35" spans="2:34">
      <c r="D35" s="289"/>
      <c r="W35" s="289"/>
      <c r="AC35" s="289"/>
      <c r="AD35" s="289"/>
      <c r="AE35" s="289"/>
      <c r="AF35" s="289"/>
      <c r="AG35" s="289"/>
      <c r="AH35" s="289"/>
    </row>
    <row r="36" spans="2:34">
      <c r="H36" s="289"/>
      <c r="J36" s="289"/>
      <c r="K36" s="289"/>
      <c r="M36" s="289"/>
      <c r="Y36" s="289"/>
      <c r="Z36" s="289"/>
      <c r="AA36" s="289"/>
      <c r="AB36" s="289"/>
      <c r="AC36" s="289"/>
      <c r="AD36" s="289"/>
      <c r="AE36" s="289"/>
      <c r="AF36" s="289"/>
      <c r="AG36" s="289"/>
      <c r="AH36" s="289"/>
    </row>
    <row r="37" spans="2:34">
      <c r="AH37" s="289"/>
    </row>
    <row r="38" spans="2:34">
      <c r="AG38" s="289"/>
      <c r="AH38" s="289"/>
    </row>
    <row r="39" spans="2:34"/>
    <row r="40" spans="2:34">
      <c r="X40" s="289"/>
    </row>
    <row r="41" spans="2:34">
      <c r="R41" s="289"/>
    </row>
    <row r="42" spans="2:34">
      <c r="W42" s="289"/>
    </row>
    <row r="43" spans="2:34">
      <c r="Y43" s="289"/>
      <c r="Z43" s="289"/>
      <c r="AA43" s="289"/>
      <c r="AB43" s="289"/>
      <c r="AC43" s="289"/>
      <c r="AD43" s="289"/>
      <c r="AE43" s="289"/>
      <c r="AF43" s="289"/>
      <c r="AG43" s="289"/>
      <c r="AH43" s="289"/>
    </row>
    <row r="44" spans="2:34">
      <c r="AH44" s="289"/>
    </row>
    <row r="45" spans="2:34">
      <c r="X45" s="289"/>
    </row>
    <row r="46" spans="2:34"/>
    <row r="47" spans="2:34"/>
    <row r="48" spans="2:34">
      <c r="W48" s="289"/>
      <c r="Y48" s="289"/>
      <c r="Z48" s="289"/>
      <c r="AA48" s="289"/>
      <c r="AB48" s="289"/>
      <c r="AC48" s="289"/>
      <c r="AD48" s="289"/>
      <c r="AE48" s="289"/>
      <c r="AF48" s="289"/>
      <c r="AG48" s="289"/>
      <c r="AH48" s="289"/>
    </row>
    <row r="49" spans="28:34"/>
    <row r="50" spans="28:34">
      <c r="AE50" s="289"/>
      <c r="AF50" s="289"/>
      <c r="AG50" s="289"/>
      <c r="AH50" s="289"/>
    </row>
    <row r="51" spans="28:34">
      <c r="AC51" s="289"/>
      <c r="AD51" s="289"/>
      <c r="AE51" s="289"/>
      <c r="AF51" s="289"/>
      <c r="AG51" s="289"/>
      <c r="AH51" s="289"/>
    </row>
    <row r="52" spans="28:34"/>
    <row r="53" spans="28:34">
      <c r="AF53" s="289"/>
      <c r="AG53" s="289"/>
      <c r="AH53" s="289"/>
    </row>
    <row r="54" spans="28:34">
      <c r="AH54" s="289"/>
    </row>
    <row r="55" spans="28:34"/>
    <row r="56" spans="28:34">
      <c r="AB56" s="289"/>
      <c r="AC56" s="289"/>
      <c r="AD56" s="289"/>
      <c r="AE56" s="289"/>
      <c r="AF56" s="289"/>
      <c r="AG56" s="289"/>
      <c r="AH56" s="289"/>
    </row>
    <row r="57" spans="28:34">
      <c r="AH57" s="289"/>
    </row>
    <row r="58" spans="28:34">
      <c r="AH58" s="289"/>
    </row>
    <row r="59" spans="28:34">
      <c r="AG59" s="289"/>
      <c r="AH59" s="289"/>
    </row>
    <row r="60" spans="28:34"/>
    <row r="61" spans="28:34"/>
    <row r="62" spans="28:34"/>
    <row r="63" spans="28:34">
      <c r="AH63" s="289"/>
    </row>
    <row r="64" spans="28:34">
      <c r="AG64" s="289"/>
      <c r="AH64" s="289"/>
    </row>
    <row r="65" spans="28:34"/>
    <row r="66" spans="28:34"/>
    <row r="67" spans="28:34"/>
    <row r="68" spans="28:34">
      <c r="AB68" s="289"/>
      <c r="AC68" s="289"/>
      <c r="AD68" s="289"/>
      <c r="AE68" s="289"/>
      <c r="AF68" s="289"/>
      <c r="AG68" s="289"/>
      <c r="AH68" s="289"/>
    </row>
    <row r="69" spans="28:34">
      <c r="AF69" s="289"/>
      <c r="AG69" s="289"/>
      <c r="AH69" s="289"/>
    </row>
    <row r="70" spans="28:34"/>
    <row r="71" spans="28:34"/>
    <row r="72" spans="28:34"/>
    <row r="73" spans="28:34"/>
    <row r="74" spans="28:34"/>
    <row r="75" spans="28:34">
      <c r="AH75" s="289"/>
    </row>
    <row r="76" spans="28:34">
      <c r="AF76" s="289"/>
      <c r="AG76" s="289"/>
      <c r="AH76" s="289"/>
    </row>
    <row r="77" spans="28:34">
      <c r="AG77" s="289"/>
      <c r="AH77" s="289"/>
    </row>
    <row r="78" spans="28:34"/>
    <row r="79" spans="28:34"/>
    <row r="80" spans="28:34"/>
    <row r="81" spans="25:34"/>
    <row r="82" spans="25:34">
      <c r="Y82" s="289"/>
    </row>
    <row r="83" spans="25:34">
      <c r="Y83" s="289"/>
      <c r="Z83" s="289"/>
      <c r="AA83" s="289"/>
      <c r="AB83" s="289"/>
      <c r="AC83" s="289"/>
      <c r="AD83" s="289"/>
      <c r="AE83" s="289"/>
      <c r="AF83" s="289"/>
      <c r="AG83" s="289"/>
      <c r="AH83" s="289"/>
    </row>
    <row r="84" spans="25:34"/>
    <row r="85" spans="25:34"/>
    <row r="86" spans="25:34"/>
    <row r="87" spans="25:34"/>
    <row r="88" spans="25:34">
      <c r="AH88" s="289"/>
    </row>
    <row r="89" spans="25:34"/>
    <row r="90" spans="25:34"/>
    <row r="91" spans="25:34"/>
    <row r="92" spans="25:34" ht="13.5" customHeight="1"/>
    <row r="93" spans="25:34" ht="13.5" customHeight="1"/>
    <row r="94" spans="25:34" ht="13.5" customHeight="1">
      <c r="AF94" s="289"/>
      <c r="AG94" s="289"/>
      <c r="AH94" s="289"/>
    </row>
    <row r="95" spans="25:34" ht="13.5" customHeight="1">
      <c r="AH95" s="289"/>
    </row>
    <row r="96" spans="25:34" ht="13.5" customHeight="1"/>
    <row r="97" spans="33:34" ht="13.5" customHeight="1"/>
    <row r="98" spans="33:34" ht="13.5" customHeight="1"/>
    <row r="99" spans="33:34" ht="13.5" customHeight="1"/>
    <row r="100" spans="33:34" ht="13.5" customHeight="1"/>
    <row r="101" spans="33:34" ht="13.5" customHeight="1">
      <c r="AH101" s="289"/>
    </row>
    <row r="102" spans="33:34" ht="13.5" customHeight="1"/>
    <row r="103" spans="33:34" ht="13.5" customHeight="1"/>
    <row r="104" spans="33:34" ht="13.5" customHeight="1">
      <c r="AG104" s="289"/>
      <c r="AH104" s="289"/>
    </row>
    <row r="105" spans="33:34" ht="13.5" customHeight="1"/>
    <row r="106" spans="33:34" ht="13.5" customHeight="1"/>
    <row r="107" spans="33:34" ht="13.5" customHeight="1"/>
    <row r="108" spans="33:34" ht="13.5" customHeight="1"/>
    <row r="109" spans="33:34" ht="13.5" customHeight="1"/>
    <row r="110" spans="33:34" ht="13.5" customHeight="1"/>
    <row r="111" spans="33:34" ht="13.5" customHeight="1"/>
    <row r="112" spans="33:34" ht="13.5" customHeight="1"/>
    <row r="113" spans="34:122" ht="13.5" customHeight="1"/>
    <row r="114" spans="34:122" ht="13.5" customHeight="1"/>
    <row r="115" spans="34:122" ht="13.5" customHeight="1"/>
    <row r="116" spans="34:122" ht="13.5" customHeight="1">
      <c r="AH116" s="289"/>
    </row>
    <row r="117" spans="34:122" ht="13.5" customHeight="1"/>
    <row r="118" spans="34:122" ht="13.5" customHeight="1"/>
    <row r="119" spans="34:122" ht="13.5" customHeight="1"/>
    <row r="120" spans="34:122" ht="13.5" customHeight="1">
      <c r="AH120" s="289"/>
    </row>
    <row r="121" spans="34:122" ht="13.5" customHeight="1">
      <c r="AH121" s="289"/>
    </row>
    <row r="122" spans="34:122" ht="13.5" customHeight="1"/>
    <row r="123" spans="34:122" ht="13.5" customHeight="1"/>
    <row r="124" spans="34:122" ht="13.5" customHeight="1"/>
    <row r="125" spans="34:122" ht="13.5" customHeight="1">
      <c r="DR125" s="289" t="s">
        <v>639</v>
      </c>
    </row>
  </sheetData>
  <sheetProtection algorithmName="SHA-512" hashValue="ZEA9rET4kFq7Xzz79k++JnAMd/yzGKVsagQFU+UJiaJ9dPNsOs9gIx7lXiuxyfdgAkv/GuVKPfTd/62SX8Ig1g==" saltValue="j5MHvvm03out7nytHLEqtQ==" spinCount="100000" sheet="1" objects="1" scenarios="1"/>
  <dataConsolidate/>
  <phoneticPr fontId="2"/>
  <printOptions horizontalCentered="1" verticalCentered="1"/>
  <pageMargins left="0" right="0" top="0.19685039370078741" bottom="0" header="0.39370078740157483" footer="0"/>
  <pageSetup paperSize="9" scale="35" orientation="landscape" horizontalDpi="300" verticalDpi="300" r:id="rId1"/>
  <headerFooter alignWithMargins="0">
    <oddFooter>&amp;C&amp;P/&amp;N</oddFooter>
  </headerFooter>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74"/>
  <sheetViews>
    <sheetView workbookViewId="0"/>
  </sheetViews>
  <sheetFormatPr defaultColWidth="11.125" defaultRowHeight="13.5"/>
  <cols>
    <col min="1" max="1" width="45.875" style="148" customWidth="1"/>
    <col min="2" max="8" width="13.375" style="148" customWidth="1"/>
    <col min="9" max="16384" width="11.125" style="148"/>
  </cols>
  <sheetData>
    <row r="1" spans="1:8">
      <c r="A1" s="142"/>
      <c r="B1" s="143"/>
      <c r="C1" s="144"/>
      <c r="D1" s="145"/>
      <c r="E1" s="146"/>
      <c r="F1" s="146"/>
      <c r="G1" s="146"/>
      <c r="H1" s="147"/>
    </row>
    <row r="2" spans="1:8">
      <c r="A2" s="149"/>
      <c r="B2" s="150"/>
      <c r="C2" s="151"/>
      <c r="D2" s="152" t="s">
        <v>52</v>
      </c>
      <c r="E2" s="153"/>
      <c r="F2" s="154" t="s">
        <v>576</v>
      </c>
      <c r="G2" s="155"/>
      <c r="H2" s="156"/>
    </row>
    <row r="3" spans="1:8">
      <c r="A3" s="152" t="s">
        <v>569</v>
      </c>
      <c r="B3" s="157"/>
      <c r="C3" s="158"/>
      <c r="D3" s="159">
        <v>184435</v>
      </c>
      <c r="E3" s="160"/>
      <c r="F3" s="161">
        <v>128611</v>
      </c>
      <c r="G3" s="162"/>
      <c r="H3" s="163"/>
    </row>
    <row r="4" spans="1:8">
      <c r="A4" s="164"/>
      <c r="B4" s="165"/>
      <c r="C4" s="166"/>
      <c r="D4" s="167">
        <v>109167</v>
      </c>
      <c r="E4" s="168"/>
      <c r="F4" s="169">
        <v>61552</v>
      </c>
      <c r="G4" s="170"/>
      <c r="H4" s="171"/>
    </row>
    <row r="5" spans="1:8">
      <c r="A5" s="152" t="s">
        <v>571</v>
      </c>
      <c r="B5" s="157"/>
      <c r="C5" s="158"/>
      <c r="D5" s="159">
        <v>287120</v>
      </c>
      <c r="E5" s="160"/>
      <c r="F5" s="161">
        <v>138651</v>
      </c>
      <c r="G5" s="162"/>
      <c r="H5" s="163"/>
    </row>
    <row r="6" spans="1:8">
      <c r="A6" s="164"/>
      <c r="B6" s="165"/>
      <c r="C6" s="166"/>
      <c r="D6" s="167">
        <v>124260</v>
      </c>
      <c r="E6" s="168"/>
      <c r="F6" s="169">
        <v>71211</v>
      </c>
      <c r="G6" s="170"/>
      <c r="H6" s="171"/>
    </row>
    <row r="7" spans="1:8">
      <c r="A7" s="152" t="s">
        <v>572</v>
      </c>
      <c r="B7" s="157"/>
      <c r="C7" s="158"/>
      <c r="D7" s="159">
        <v>200655</v>
      </c>
      <c r="E7" s="160"/>
      <c r="F7" s="161">
        <v>122882</v>
      </c>
      <c r="G7" s="162"/>
      <c r="H7" s="163"/>
    </row>
    <row r="8" spans="1:8">
      <c r="A8" s="164"/>
      <c r="B8" s="165"/>
      <c r="C8" s="166"/>
      <c r="D8" s="167">
        <v>87808</v>
      </c>
      <c r="E8" s="168"/>
      <c r="F8" s="169">
        <v>65785</v>
      </c>
      <c r="G8" s="170"/>
      <c r="H8" s="171"/>
    </row>
    <row r="9" spans="1:8">
      <c r="A9" s="152" t="s">
        <v>573</v>
      </c>
      <c r="B9" s="157"/>
      <c r="C9" s="158"/>
      <c r="D9" s="159">
        <v>134276</v>
      </c>
      <c r="E9" s="160"/>
      <c r="F9" s="161">
        <v>114790</v>
      </c>
      <c r="G9" s="162"/>
      <c r="H9" s="163"/>
    </row>
    <row r="10" spans="1:8">
      <c r="A10" s="164"/>
      <c r="B10" s="165"/>
      <c r="C10" s="166"/>
      <c r="D10" s="167">
        <v>92076</v>
      </c>
      <c r="E10" s="168"/>
      <c r="F10" s="169">
        <v>55601</v>
      </c>
      <c r="G10" s="170"/>
      <c r="H10" s="171"/>
    </row>
    <row r="11" spans="1:8">
      <c r="A11" s="152" t="s">
        <v>574</v>
      </c>
      <c r="B11" s="157"/>
      <c r="C11" s="158"/>
      <c r="D11" s="159">
        <v>170423</v>
      </c>
      <c r="E11" s="160"/>
      <c r="F11" s="161">
        <v>126262</v>
      </c>
      <c r="G11" s="162"/>
      <c r="H11" s="163"/>
    </row>
    <row r="12" spans="1:8">
      <c r="A12" s="164"/>
      <c r="B12" s="165"/>
      <c r="C12" s="172"/>
      <c r="D12" s="167">
        <v>77915</v>
      </c>
      <c r="E12" s="168"/>
      <c r="F12" s="169">
        <v>56769</v>
      </c>
      <c r="G12" s="170"/>
      <c r="H12" s="171"/>
    </row>
    <row r="13" spans="1:8">
      <c r="A13" s="152"/>
      <c r="B13" s="157"/>
      <c r="C13" s="173"/>
      <c r="D13" s="174">
        <v>195382</v>
      </c>
      <c r="E13" s="175"/>
      <c r="F13" s="176">
        <v>126239</v>
      </c>
      <c r="G13" s="177"/>
      <c r="H13" s="163"/>
    </row>
    <row r="14" spans="1:8">
      <c r="A14" s="164"/>
      <c r="B14" s="165"/>
      <c r="C14" s="166"/>
      <c r="D14" s="167">
        <v>98245</v>
      </c>
      <c r="E14" s="168"/>
      <c r="F14" s="169">
        <v>62184</v>
      </c>
      <c r="G14" s="170"/>
      <c r="H14" s="171"/>
    </row>
    <row r="17" spans="1:11">
      <c r="A17" s="148" t="s">
        <v>53</v>
      </c>
    </row>
    <row r="18" spans="1:11">
      <c r="A18" s="178"/>
      <c r="B18" s="178" t="str">
        <f>実質収支比率等に係る経年分析!F$46</f>
        <v>H27</v>
      </c>
      <c r="C18" s="178" t="str">
        <f>実質収支比率等に係る経年分析!G$46</f>
        <v>H28</v>
      </c>
      <c r="D18" s="178" t="str">
        <f>実質収支比率等に係る経年分析!H$46</f>
        <v>H29</v>
      </c>
      <c r="E18" s="178" t="str">
        <f>実質収支比率等に係る経年分析!I$46</f>
        <v>H30</v>
      </c>
      <c r="F18" s="178" t="str">
        <f>実質収支比率等に係る経年分析!J$46</f>
        <v>R01</v>
      </c>
    </row>
    <row r="19" spans="1:11">
      <c r="A19" s="178" t="s">
        <v>54</v>
      </c>
      <c r="B19" s="178">
        <f>ROUND(VALUE(SUBSTITUTE(実質収支比率等に係る経年分析!F$48,"▲","-")),2)</f>
        <v>7.16</v>
      </c>
      <c r="C19" s="178">
        <f>ROUND(VALUE(SUBSTITUTE(実質収支比率等に係る経年分析!G$48,"▲","-")),2)</f>
        <v>8.43</v>
      </c>
      <c r="D19" s="178">
        <f>ROUND(VALUE(SUBSTITUTE(実質収支比率等に係る経年分析!H$48,"▲","-")),2)</f>
        <v>4.9400000000000004</v>
      </c>
      <c r="E19" s="178">
        <f>ROUND(VALUE(SUBSTITUTE(実質収支比率等に係る経年分析!I$48,"▲","-")),2)</f>
        <v>6.18</v>
      </c>
      <c r="F19" s="178">
        <f>ROUND(VALUE(SUBSTITUTE(実質収支比率等に係る経年分析!J$48,"▲","-")),2)</f>
        <v>5.44</v>
      </c>
    </row>
    <row r="20" spans="1:11">
      <c r="A20" s="178" t="s">
        <v>55</v>
      </c>
      <c r="B20" s="178">
        <f>ROUND(VALUE(SUBSTITUTE(実質収支比率等に係る経年分析!F$47,"▲","-")),2)</f>
        <v>57.92</v>
      </c>
      <c r="C20" s="178">
        <f>ROUND(VALUE(SUBSTITUTE(実質収支比率等に係る経年分析!G$47,"▲","-")),2)</f>
        <v>52.91</v>
      </c>
      <c r="D20" s="178">
        <f>ROUND(VALUE(SUBSTITUTE(実質収支比率等に係る経年分析!H$47,"▲","-")),2)</f>
        <v>45.93</v>
      </c>
      <c r="E20" s="178">
        <f>ROUND(VALUE(SUBSTITUTE(実質収支比率等に係る経年分析!I$47,"▲","-")),2)</f>
        <v>43.08</v>
      </c>
      <c r="F20" s="178">
        <f>ROUND(VALUE(SUBSTITUTE(実質収支比率等に係る経年分析!J$47,"▲","-")),2)</f>
        <v>42.86</v>
      </c>
    </row>
    <row r="21" spans="1:11">
      <c r="A21" s="178" t="s">
        <v>56</v>
      </c>
      <c r="B21" s="178">
        <f>IF(ISNUMBER(VALUE(SUBSTITUTE(実質収支比率等に係る経年分析!F$49,"▲","-"))),ROUND(VALUE(SUBSTITUTE(実質収支比率等に係る経年分析!F$49,"▲","-")),2),NA())</f>
        <v>2</v>
      </c>
      <c r="C21" s="178">
        <f>IF(ISNUMBER(VALUE(SUBSTITUTE(実質収支比率等に係る経年分析!G$49,"▲","-"))),ROUND(VALUE(SUBSTITUTE(実質収支比率等に係る経年分析!G$49,"▲","-")),2),NA())</f>
        <v>-9.82</v>
      </c>
      <c r="D21" s="178">
        <f>IF(ISNUMBER(VALUE(SUBSTITUTE(実質収支比率等に係る経年分析!H$49,"▲","-"))),ROUND(VALUE(SUBSTITUTE(実質収支比率等に係る経年分析!H$49,"▲","-")),2),NA())</f>
        <v>-16.36</v>
      </c>
      <c r="E21" s="178">
        <f>IF(ISNUMBER(VALUE(SUBSTITUTE(実質収支比率等に係る経年分析!I$49,"▲","-"))),ROUND(VALUE(SUBSTITUTE(実質収支比率等に係る経年分析!I$49,"▲","-")),2),NA())</f>
        <v>-5.34</v>
      </c>
      <c r="F21" s="178">
        <f>IF(ISNUMBER(VALUE(SUBSTITUTE(実質収支比率等に係る経年分析!J$49,"▲","-"))),ROUND(VALUE(SUBSTITUTE(実質収支比率等に係る経年分析!J$49,"▲","-")),2),NA())</f>
        <v>-3.92</v>
      </c>
    </row>
    <row r="24" spans="1:11">
      <c r="A24" s="148" t="s">
        <v>57</v>
      </c>
    </row>
    <row r="25" spans="1:11">
      <c r="A25" s="179"/>
      <c r="B25" s="179" t="str">
        <f>連結実質赤字比率に係る赤字・黒字の構成分析!F$33</f>
        <v>H27</v>
      </c>
      <c r="C25" s="179"/>
      <c r="D25" s="179" t="str">
        <f>連結実質赤字比率に係る赤字・黒字の構成分析!G$33</f>
        <v>H28</v>
      </c>
      <c r="E25" s="179"/>
      <c r="F25" s="179" t="str">
        <f>連結実質赤字比率に係る赤字・黒字の構成分析!H$33</f>
        <v>H29</v>
      </c>
      <c r="G25" s="179"/>
      <c r="H25" s="179" t="str">
        <f>連結実質赤字比率に係る赤字・黒字の構成分析!I$33</f>
        <v>H30</v>
      </c>
      <c r="I25" s="179"/>
      <c r="J25" s="179" t="str">
        <f>連結実質赤字比率に係る赤字・黒字の構成分析!J$33</f>
        <v>R01</v>
      </c>
      <c r="K25" s="179"/>
    </row>
    <row r="26" spans="1:11">
      <c r="A26" s="179"/>
      <c r="B26" s="179" t="s">
        <v>58</v>
      </c>
      <c r="C26" s="179" t="s">
        <v>59</v>
      </c>
      <c r="D26" s="179" t="s">
        <v>58</v>
      </c>
      <c r="E26" s="179" t="s">
        <v>59</v>
      </c>
      <c r="F26" s="179" t="s">
        <v>58</v>
      </c>
      <c r="G26" s="179" t="s">
        <v>59</v>
      </c>
      <c r="H26" s="179" t="s">
        <v>58</v>
      </c>
      <c r="I26" s="179" t="s">
        <v>59</v>
      </c>
      <c r="J26" s="179" t="s">
        <v>58</v>
      </c>
      <c r="K26" s="179" t="s">
        <v>59</v>
      </c>
    </row>
    <row r="27" spans="1:11">
      <c r="A27" s="179" t="str">
        <f>IF(連結実質赤字比率に係る赤字・黒字の構成分析!C$43="",NA(),連結実質赤字比率に係る赤字・黒字の構成分析!C$43)</f>
        <v>その他会計（黒字）</v>
      </c>
      <c r="B27" s="179" t="e">
        <f>IF(ROUND(VALUE(SUBSTITUTE(連結実質赤字比率に係る赤字・黒字の構成分析!F$43,"▲", "-")), 2) &lt; 0, ABS(ROUND(VALUE(SUBSTITUTE(連結実質赤字比率に係る赤字・黒字の構成分析!F$43,"▲", "-")), 2)), NA())</f>
        <v>#N/A</v>
      </c>
      <c r="C27" s="179">
        <f>IF(ROUND(VALUE(SUBSTITUTE(連結実質赤字比率に係る赤字・黒字の構成分析!F$43,"▲", "-")), 2) &gt;= 0, ABS(ROUND(VALUE(SUBSTITUTE(連結実質赤字比率に係る赤字・黒字の構成分析!F$43,"▲", "-")), 2)), NA())</f>
        <v>1.08</v>
      </c>
      <c r="D27" s="179" t="e">
        <f>IF(ROUND(VALUE(SUBSTITUTE(連結実質赤字比率に係る赤字・黒字の構成分析!G$43,"▲", "-")), 2) &lt; 0, ABS(ROUND(VALUE(SUBSTITUTE(連結実質赤字比率に係る赤字・黒字の構成分析!G$43,"▲", "-")), 2)), NA())</f>
        <v>#N/A</v>
      </c>
      <c r="E27" s="179">
        <f>IF(ROUND(VALUE(SUBSTITUTE(連結実質赤字比率に係る赤字・黒字の構成分析!G$43,"▲", "-")), 2) &gt;= 0, ABS(ROUND(VALUE(SUBSTITUTE(連結実質赤字比率に係る赤字・黒字の構成分析!G$43,"▲", "-")), 2)), NA())</f>
        <v>0.39</v>
      </c>
      <c r="F27" s="179" t="e">
        <f>IF(ROUND(VALUE(SUBSTITUTE(連結実質赤字比率に係る赤字・黒字の構成分析!H$43,"▲", "-")), 2) &lt; 0, ABS(ROUND(VALUE(SUBSTITUTE(連結実質赤字比率に係る赤字・黒字の構成分析!H$43,"▲", "-")), 2)), NA())</f>
        <v>#N/A</v>
      </c>
      <c r="G27" s="179">
        <f>IF(ROUND(VALUE(SUBSTITUTE(連結実質赤字比率に係る赤字・黒字の構成分析!H$43,"▲", "-")), 2) &gt;= 0, ABS(ROUND(VALUE(SUBSTITUTE(連結実質赤字比率に係る赤字・黒字の構成分析!H$43,"▲", "-")), 2)), NA())</f>
        <v>0.33</v>
      </c>
      <c r="H27" s="179" t="e">
        <f>IF(ROUND(VALUE(SUBSTITUTE(連結実質赤字比率に係る赤字・黒字の構成分析!I$43,"▲", "-")), 2) &lt; 0, ABS(ROUND(VALUE(SUBSTITUTE(連結実質赤字比率に係る赤字・黒字の構成分析!I$43,"▲", "-")), 2)), NA())</f>
        <v>#N/A</v>
      </c>
      <c r="I27" s="179">
        <f>IF(ROUND(VALUE(SUBSTITUTE(連結実質赤字比率に係る赤字・黒字の構成分析!I$43,"▲", "-")), 2) &gt;= 0, ABS(ROUND(VALUE(SUBSTITUTE(連結実質赤字比率に係る赤字・黒字の構成分析!I$43,"▲", "-")), 2)), NA())</f>
        <v>0.31</v>
      </c>
      <c r="J27" s="179" t="e">
        <f>IF(ROUND(VALUE(SUBSTITUTE(連結実質赤字比率に係る赤字・黒字の構成分析!J$43,"▲", "-")), 2) &lt; 0, ABS(ROUND(VALUE(SUBSTITUTE(連結実質赤字比率に係る赤字・黒字の構成分析!J$43,"▲", "-")), 2)), NA())</f>
        <v>#N/A</v>
      </c>
      <c r="K27" s="179">
        <f>IF(ROUND(VALUE(SUBSTITUTE(連結実質赤字比率に係る赤字・黒字の構成分析!J$43,"▲", "-")), 2) &gt;= 0, ABS(ROUND(VALUE(SUBSTITUTE(連結実質赤字比率に係る赤字・黒字の構成分析!J$43,"▲", "-")), 2)), NA())</f>
        <v>0</v>
      </c>
    </row>
    <row r="28" spans="1:11">
      <c r="A28" s="179" t="str">
        <f>IF(連結実質赤字比率に係る赤字・黒字の構成分析!C$42="",NA(),連結実質赤字比率に係る赤字・黒字の構成分析!C$42)</f>
        <v>その他会計（赤字）</v>
      </c>
      <c r="B28" s="179" t="e">
        <f>IF(ROUND(VALUE(SUBSTITUTE(連結実質赤字比率に係る赤字・黒字の構成分析!F$42,"▲", "-")), 2) &lt; 0, ABS(ROUND(VALUE(SUBSTITUTE(連結実質赤字比率に係る赤字・黒字の構成分析!F$42,"▲", "-")), 2)), NA())</f>
        <v>#VALUE!</v>
      </c>
      <c r="C28" s="179" t="e">
        <f>IF(ROUND(VALUE(SUBSTITUTE(連結実質赤字比率に係る赤字・黒字の構成分析!F$42,"▲", "-")), 2) &gt;= 0, ABS(ROUND(VALUE(SUBSTITUTE(連結実質赤字比率に係る赤字・黒字の構成分析!F$42,"▲", "-")), 2)), NA())</f>
        <v>#VALUE!</v>
      </c>
      <c r="D28" s="179" t="e">
        <f>IF(ROUND(VALUE(SUBSTITUTE(連結実質赤字比率に係る赤字・黒字の構成分析!G$42,"▲", "-")), 2) &lt; 0, ABS(ROUND(VALUE(SUBSTITUTE(連結実質赤字比率に係る赤字・黒字の構成分析!G$42,"▲", "-")), 2)), NA())</f>
        <v>#VALUE!</v>
      </c>
      <c r="E28" s="179" t="e">
        <f>IF(ROUND(VALUE(SUBSTITUTE(連結実質赤字比率に係る赤字・黒字の構成分析!G$42,"▲", "-")), 2) &gt;= 0, ABS(ROUND(VALUE(SUBSTITUTE(連結実質赤字比率に係る赤字・黒字の構成分析!G$42,"▲", "-")), 2)), NA())</f>
        <v>#VALUE!</v>
      </c>
      <c r="F28" s="179" t="e">
        <f>IF(ROUND(VALUE(SUBSTITUTE(連結実質赤字比率に係る赤字・黒字の構成分析!H$42,"▲", "-")), 2) &lt; 0, ABS(ROUND(VALUE(SUBSTITUTE(連結実質赤字比率に係る赤字・黒字の構成分析!H$42,"▲", "-")), 2)), NA())</f>
        <v>#VALUE!</v>
      </c>
      <c r="G28" s="179" t="e">
        <f>IF(ROUND(VALUE(SUBSTITUTE(連結実質赤字比率に係る赤字・黒字の構成分析!H$42,"▲", "-")), 2) &gt;= 0, ABS(ROUND(VALUE(SUBSTITUTE(連結実質赤字比率に係る赤字・黒字の構成分析!H$42,"▲", "-")), 2)), NA())</f>
        <v>#VALUE!</v>
      </c>
      <c r="H28" s="179" t="e">
        <f>IF(ROUND(VALUE(SUBSTITUTE(連結実質赤字比率に係る赤字・黒字の構成分析!I$42,"▲", "-")), 2) &lt; 0, ABS(ROUND(VALUE(SUBSTITUTE(連結実質赤字比率に係る赤字・黒字の構成分析!I$42,"▲", "-")), 2)), NA())</f>
        <v>#VALUE!</v>
      </c>
      <c r="I28" s="179" t="e">
        <f>IF(ROUND(VALUE(SUBSTITUTE(連結実質赤字比率に係る赤字・黒字の構成分析!I$42,"▲", "-")), 2) &gt;= 0, ABS(ROUND(VALUE(SUBSTITUTE(連結実質赤字比率に係る赤字・黒字の構成分析!I$42,"▲", "-")), 2)), NA())</f>
        <v>#VALUE!</v>
      </c>
      <c r="J28" s="179" t="e">
        <f>IF(ROUND(VALUE(SUBSTITUTE(連結実質赤字比率に係る赤字・黒字の構成分析!J$42,"▲", "-")), 2) &lt; 0, ABS(ROUND(VALUE(SUBSTITUTE(連結実質赤字比率に係る赤字・黒字の構成分析!J$42,"▲", "-")), 2)), NA())</f>
        <v>#VALUE!</v>
      </c>
      <c r="K28" s="179" t="e">
        <f>IF(ROUND(VALUE(SUBSTITUTE(連結実質赤字比率に係る赤字・黒字の構成分析!J$42,"▲", "-")), 2) &gt;= 0, ABS(ROUND(VALUE(SUBSTITUTE(連結実質赤字比率に係る赤字・黒字の構成分析!J$42,"▲", "-")), 2)), NA())</f>
        <v>#VALUE!</v>
      </c>
    </row>
    <row r="29" spans="1:11">
      <c r="A29" s="179" t="str">
        <f>IF(連結実質赤字比率に係る赤字・黒字の構成分析!C$41="",NA(),連結実質赤字比率に係る赤字・黒字の構成分析!C$41)</f>
        <v>農業集落排水事業特別会計</v>
      </c>
      <c r="B29" s="179" t="e">
        <f>IF(ROUND(VALUE(SUBSTITUTE(連結実質赤字比率に係る赤字・黒字の構成分析!F$41,"▲", "-")), 2) &lt; 0, ABS(ROUND(VALUE(SUBSTITUTE(連結実質赤字比率に係る赤字・黒字の構成分析!F$41,"▲", "-")), 2)), NA())</f>
        <v>#N/A</v>
      </c>
      <c r="C29" s="179">
        <f>IF(ROUND(VALUE(SUBSTITUTE(連結実質赤字比率に係る赤字・黒字の構成分析!F$41,"▲", "-")), 2) &gt;= 0, ABS(ROUND(VALUE(SUBSTITUTE(連結実質赤字比率に係る赤字・黒字の構成分析!F$41,"▲", "-")), 2)), NA())</f>
        <v>0.01</v>
      </c>
      <c r="D29" s="179" t="e">
        <f>IF(ROUND(VALUE(SUBSTITUTE(連結実質赤字比率に係る赤字・黒字の構成分析!G$41,"▲", "-")), 2) &lt; 0, ABS(ROUND(VALUE(SUBSTITUTE(連結実質赤字比率に係る赤字・黒字の構成分析!G$41,"▲", "-")), 2)), NA())</f>
        <v>#N/A</v>
      </c>
      <c r="E29" s="179">
        <f>IF(ROUND(VALUE(SUBSTITUTE(連結実質赤字比率に係る赤字・黒字の構成分析!G$41,"▲", "-")), 2) &gt;= 0, ABS(ROUND(VALUE(SUBSTITUTE(連結実質赤字比率に係る赤字・黒字の構成分析!G$41,"▲", "-")), 2)), NA())</f>
        <v>0.01</v>
      </c>
      <c r="F29" s="179" t="e">
        <f>IF(ROUND(VALUE(SUBSTITUTE(連結実質赤字比率に係る赤字・黒字の構成分析!H$41,"▲", "-")), 2) &lt; 0, ABS(ROUND(VALUE(SUBSTITUTE(連結実質赤字比率に係る赤字・黒字の構成分析!H$41,"▲", "-")), 2)), NA())</f>
        <v>#N/A</v>
      </c>
      <c r="G29" s="179">
        <f>IF(ROUND(VALUE(SUBSTITUTE(連結実質赤字比率に係る赤字・黒字の構成分析!H$41,"▲", "-")), 2) &gt;= 0, ABS(ROUND(VALUE(SUBSTITUTE(連結実質赤字比率に係る赤字・黒字の構成分析!H$41,"▲", "-")), 2)), NA())</f>
        <v>0.01</v>
      </c>
      <c r="H29" s="179" t="e">
        <f>IF(ROUND(VALUE(SUBSTITUTE(連結実質赤字比率に係る赤字・黒字の構成分析!I$41,"▲", "-")), 2) &lt; 0, ABS(ROUND(VALUE(SUBSTITUTE(連結実質赤字比率に係る赤字・黒字の構成分析!I$41,"▲", "-")), 2)), NA())</f>
        <v>#N/A</v>
      </c>
      <c r="I29" s="179">
        <f>IF(ROUND(VALUE(SUBSTITUTE(連結実質赤字比率に係る赤字・黒字の構成分析!I$41,"▲", "-")), 2) &gt;= 0, ABS(ROUND(VALUE(SUBSTITUTE(連結実質赤字比率に係る赤字・黒字の構成分析!I$41,"▲", "-")), 2)), NA())</f>
        <v>0.01</v>
      </c>
      <c r="J29" s="179" t="e">
        <f>IF(ROUND(VALUE(SUBSTITUTE(連結実質赤字比率に係る赤字・黒字の構成分析!J$41,"▲", "-")), 2) &lt; 0, ABS(ROUND(VALUE(SUBSTITUTE(連結実質赤字比率に係る赤字・黒字の構成分析!J$41,"▲", "-")), 2)), NA())</f>
        <v>#N/A</v>
      </c>
      <c r="K29" s="179">
        <f>IF(ROUND(VALUE(SUBSTITUTE(連結実質赤字比率に係る赤字・黒字の構成分析!J$41,"▲", "-")), 2) &gt;= 0, ABS(ROUND(VALUE(SUBSTITUTE(連結実質赤字比率に係る赤字・黒字の構成分析!J$41,"▲", "-")), 2)), NA())</f>
        <v>0.01</v>
      </c>
    </row>
    <row r="30" spans="1:11">
      <c r="A30" s="179" t="str">
        <f>IF(連結実質赤字比率に係る赤字・黒字の構成分析!C$40="",NA(),連結実質赤字比率に係る赤字・黒字の構成分析!C$40)</f>
        <v>公共下水道事業特別会計</v>
      </c>
      <c r="B30" s="179" t="e">
        <f>IF(ROUND(VALUE(SUBSTITUTE(連結実質赤字比率に係る赤字・黒字の構成分析!F$40,"▲", "-")), 2) &lt; 0, ABS(ROUND(VALUE(SUBSTITUTE(連結実質赤字比率に係る赤字・黒字の構成分析!F$40,"▲", "-")), 2)), NA())</f>
        <v>#N/A</v>
      </c>
      <c r="C30" s="179">
        <f>IF(ROUND(VALUE(SUBSTITUTE(連結実質赤字比率に係る赤字・黒字の構成分析!F$40,"▲", "-")), 2) &gt;= 0, ABS(ROUND(VALUE(SUBSTITUTE(連結実質赤字比率に係る赤字・黒字の構成分析!F$40,"▲", "-")), 2)), NA())</f>
        <v>0.02</v>
      </c>
      <c r="D30" s="179" t="e">
        <f>IF(ROUND(VALUE(SUBSTITUTE(連結実質赤字比率に係る赤字・黒字の構成分析!G$40,"▲", "-")), 2) &lt; 0, ABS(ROUND(VALUE(SUBSTITUTE(連結実質赤字比率に係る赤字・黒字の構成分析!G$40,"▲", "-")), 2)), NA())</f>
        <v>#N/A</v>
      </c>
      <c r="E30" s="179">
        <f>IF(ROUND(VALUE(SUBSTITUTE(連結実質赤字比率に係る赤字・黒字の構成分析!G$40,"▲", "-")), 2) &gt;= 0, ABS(ROUND(VALUE(SUBSTITUTE(連結実質赤字比率に係る赤字・黒字の構成分析!G$40,"▲", "-")), 2)), NA())</f>
        <v>0.02</v>
      </c>
      <c r="F30" s="179" t="e">
        <f>IF(ROUND(VALUE(SUBSTITUTE(連結実質赤字比率に係る赤字・黒字の構成分析!H$40,"▲", "-")), 2) &lt; 0, ABS(ROUND(VALUE(SUBSTITUTE(連結実質赤字比率に係る赤字・黒字の構成分析!H$40,"▲", "-")), 2)), NA())</f>
        <v>#N/A</v>
      </c>
      <c r="G30" s="179">
        <f>IF(ROUND(VALUE(SUBSTITUTE(連結実質赤字比率に係る赤字・黒字の構成分析!H$40,"▲", "-")), 2) &gt;= 0, ABS(ROUND(VALUE(SUBSTITUTE(連結実質赤字比率に係る赤字・黒字の構成分析!H$40,"▲", "-")), 2)), NA())</f>
        <v>0.02</v>
      </c>
      <c r="H30" s="179" t="e">
        <f>IF(ROUND(VALUE(SUBSTITUTE(連結実質赤字比率に係る赤字・黒字の構成分析!I$40,"▲", "-")), 2) &lt; 0, ABS(ROUND(VALUE(SUBSTITUTE(連結実質赤字比率に係る赤字・黒字の構成分析!I$40,"▲", "-")), 2)), NA())</f>
        <v>#N/A</v>
      </c>
      <c r="I30" s="179">
        <f>IF(ROUND(VALUE(SUBSTITUTE(連結実質赤字比率に係る赤字・黒字の構成分析!I$40,"▲", "-")), 2) &gt;= 0, ABS(ROUND(VALUE(SUBSTITUTE(連結実質赤字比率に係る赤字・黒字の構成分析!I$40,"▲", "-")), 2)), NA())</f>
        <v>0.02</v>
      </c>
      <c r="J30" s="179" t="e">
        <f>IF(ROUND(VALUE(SUBSTITUTE(連結実質赤字比率に係る赤字・黒字の構成分析!J$40,"▲", "-")), 2) &lt; 0, ABS(ROUND(VALUE(SUBSTITUTE(連結実質赤字比率に係る赤字・黒字の構成分析!J$40,"▲", "-")), 2)), NA())</f>
        <v>#N/A</v>
      </c>
      <c r="K30" s="179">
        <f>IF(ROUND(VALUE(SUBSTITUTE(連結実質赤字比率に係る赤字・黒字の構成分析!J$40,"▲", "-")), 2) &gt;= 0, ABS(ROUND(VALUE(SUBSTITUTE(連結実質赤字比率に係る赤字・黒字の構成分析!J$40,"▲", "-")), 2)), NA())</f>
        <v>0.02</v>
      </c>
    </row>
    <row r="31" spans="1:11">
      <c r="A31" s="179" t="str">
        <f>IF(連結実質赤字比率に係る赤字・黒字の構成分析!C$39="",NA(),連結実質赤字比率に係る赤字・黒字の構成分析!C$39)</f>
        <v>後期高齢者医療特別会計</v>
      </c>
      <c r="B31" s="179" t="e">
        <f>IF(ROUND(VALUE(SUBSTITUTE(連結実質赤字比率に係る赤字・黒字の構成分析!F$39,"▲", "-")), 2) &lt; 0, ABS(ROUND(VALUE(SUBSTITUTE(連結実質赤字比率に係る赤字・黒字の構成分析!F$39,"▲", "-")), 2)), NA())</f>
        <v>#N/A</v>
      </c>
      <c r="C31" s="179">
        <f>IF(ROUND(VALUE(SUBSTITUTE(連結実質赤字比率に係る赤字・黒字の構成分析!F$39,"▲", "-")), 2) &gt;= 0, ABS(ROUND(VALUE(SUBSTITUTE(連結実質赤字比率に係る赤字・黒字の構成分析!F$39,"▲", "-")), 2)), NA())</f>
        <v>0</v>
      </c>
      <c r="D31" s="179" t="e">
        <f>IF(ROUND(VALUE(SUBSTITUTE(連結実質赤字比率に係る赤字・黒字の構成分析!G$39,"▲", "-")), 2) &lt; 0, ABS(ROUND(VALUE(SUBSTITUTE(連結実質赤字比率に係る赤字・黒字の構成分析!G$39,"▲", "-")), 2)), NA())</f>
        <v>#N/A</v>
      </c>
      <c r="E31" s="179">
        <f>IF(ROUND(VALUE(SUBSTITUTE(連結実質赤字比率に係る赤字・黒字の構成分析!G$39,"▲", "-")), 2) &gt;= 0, ABS(ROUND(VALUE(SUBSTITUTE(連結実質赤字比率に係る赤字・黒字の構成分析!G$39,"▲", "-")), 2)), NA())</f>
        <v>0</v>
      </c>
      <c r="F31" s="179" t="e">
        <f>IF(ROUND(VALUE(SUBSTITUTE(連結実質赤字比率に係る赤字・黒字の構成分析!H$39,"▲", "-")), 2) &lt; 0, ABS(ROUND(VALUE(SUBSTITUTE(連結実質赤字比率に係る赤字・黒字の構成分析!H$39,"▲", "-")), 2)), NA())</f>
        <v>#N/A</v>
      </c>
      <c r="G31" s="179">
        <f>IF(ROUND(VALUE(SUBSTITUTE(連結実質赤字比率に係る赤字・黒字の構成分析!H$39,"▲", "-")), 2) &gt;= 0, ABS(ROUND(VALUE(SUBSTITUTE(連結実質赤字比率に係る赤字・黒字の構成分析!H$39,"▲", "-")), 2)), NA())</f>
        <v>0</v>
      </c>
      <c r="H31" s="179" t="e">
        <f>IF(ROUND(VALUE(SUBSTITUTE(連結実質赤字比率に係る赤字・黒字の構成分析!I$39,"▲", "-")), 2) &lt; 0, ABS(ROUND(VALUE(SUBSTITUTE(連結実質赤字比率に係る赤字・黒字の構成分析!I$39,"▲", "-")), 2)), NA())</f>
        <v>#N/A</v>
      </c>
      <c r="I31" s="179">
        <f>IF(ROUND(VALUE(SUBSTITUTE(連結実質赤字比率に係る赤字・黒字の構成分析!I$39,"▲", "-")), 2) &gt;= 0, ABS(ROUND(VALUE(SUBSTITUTE(連結実質赤字比率に係る赤字・黒字の構成分析!I$39,"▲", "-")), 2)), NA())</f>
        <v>0.01</v>
      </c>
      <c r="J31" s="179" t="e">
        <f>IF(ROUND(VALUE(SUBSTITUTE(連結実質赤字比率に係る赤字・黒字の構成分析!J$39,"▲", "-")), 2) &lt; 0, ABS(ROUND(VALUE(SUBSTITUTE(連結実質赤字比率に係る赤字・黒字の構成分析!J$39,"▲", "-")), 2)), NA())</f>
        <v>#N/A</v>
      </c>
      <c r="K31" s="179">
        <f>IF(ROUND(VALUE(SUBSTITUTE(連結実質赤字比率に係る赤字・黒字の構成分析!J$39,"▲", "-")), 2) &gt;= 0, ABS(ROUND(VALUE(SUBSTITUTE(連結実質赤字比率に係る赤字・黒字の構成分析!J$39,"▲", "-")), 2)), NA())</f>
        <v>0.05</v>
      </c>
    </row>
    <row r="32" spans="1:11">
      <c r="A32" s="179" t="str">
        <f>IF(連結実質赤字比率に係る赤字・黒字の構成分析!C$38="",NA(),連結実質赤字比率に係る赤字・黒字の構成分析!C$38)</f>
        <v>介護保険特別会計</v>
      </c>
      <c r="B32" s="179" t="e">
        <f>IF(ROUND(VALUE(SUBSTITUTE(連結実質赤字比率に係る赤字・黒字の構成分析!F$38,"▲", "-")), 2) &lt; 0, ABS(ROUND(VALUE(SUBSTITUTE(連結実質赤字比率に係る赤字・黒字の構成分析!F$38,"▲", "-")), 2)), NA())</f>
        <v>#N/A</v>
      </c>
      <c r="C32" s="179">
        <f>IF(ROUND(VALUE(SUBSTITUTE(連結実質赤字比率に係る赤字・黒字の構成分析!F$38,"▲", "-")), 2) &gt;= 0, ABS(ROUND(VALUE(SUBSTITUTE(連結実質赤字比率に係る赤字・黒字の構成分析!F$38,"▲", "-")), 2)), NA())</f>
        <v>0.19</v>
      </c>
      <c r="D32" s="179" t="e">
        <f>IF(ROUND(VALUE(SUBSTITUTE(連結実質赤字比率に係る赤字・黒字の構成分析!G$38,"▲", "-")), 2) &lt; 0, ABS(ROUND(VALUE(SUBSTITUTE(連結実質赤字比率に係る赤字・黒字の構成分析!G$38,"▲", "-")), 2)), NA())</f>
        <v>#N/A</v>
      </c>
      <c r="E32" s="179">
        <f>IF(ROUND(VALUE(SUBSTITUTE(連結実質赤字比率に係る赤字・黒字の構成分析!G$38,"▲", "-")), 2) &gt;= 0, ABS(ROUND(VALUE(SUBSTITUTE(連結実質赤字比率に係る赤字・黒字の構成分析!G$38,"▲", "-")), 2)), NA())</f>
        <v>0.28999999999999998</v>
      </c>
      <c r="F32" s="179" t="e">
        <f>IF(ROUND(VALUE(SUBSTITUTE(連結実質赤字比率に係る赤字・黒字の構成分析!H$38,"▲", "-")), 2) &lt; 0, ABS(ROUND(VALUE(SUBSTITUTE(連結実質赤字比率に係る赤字・黒字の構成分析!H$38,"▲", "-")), 2)), NA())</f>
        <v>#N/A</v>
      </c>
      <c r="G32" s="179">
        <f>IF(ROUND(VALUE(SUBSTITUTE(連結実質赤字比率に係る赤字・黒字の構成分析!H$38,"▲", "-")), 2) &gt;= 0, ABS(ROUND(VALUE(SUBSTITUTE(連結実質赤字比率に係る赤字・黒字の構成分析!H$38,"▲", "-")), 2)), NA())</f>
        <v>0</v>
      </c>
      <c r="H32" s="179" t="e">
        <f>IF(ROUND(VALUE(SUBSTITUTE(連結実質赤字比率に係る赤字・黒字の構成分析!I$38,"▲", "-")), 2) &lt; 0, ABS(ROUND(VALUE(SUBSTITUTE(連結実質赤字比率に係る赤字・黒字の構成分析!I$38,"▲", "-")), 2)), NA())</f>
        <v>#N/A</v>
      </c>
      <c r="I32" s="179">
        <f>IF(ROUND(VALUE(SUBSTITUTE(連結実質赤字比率に係る赤字・黒字の構成分析!I$38,"▲", "-")), 2) &gt;= 0, ABS(ROUND(VALUE(SUBSTITUTE(連結実質赤字比率に係る赤字・黒字の構成分析!I$38,"▲", "-")), 2)), NA())</f>
        <v>0.11</v>
      </c>
      <c r="J32" s="179" t="e">
        <f>IF(ROUND(VALUE(SUBSTITUTE(連結実質赤字比率に係る赤字・黒字の構成分析!J$38,"▲", "-")), 2) &lt; 0, ABS(ROUND(VALUE(SUBSTITUTE(連結実質赤字比率に係る赤字・黒字の構成分析!J$38,"▲", "-")), 2)), NA())</f>
        <v>#N/A</v>
      </c>
      <c r="K32" s="179">
        <f>IF(ROUND(VALUE(SUBSTITUTE(連結実質赤字比率に係る赤字・黒字の構成分析!J$38,"▲", "-")), 2) &gt;= 0, ABS(ROUND(VALUE(SUBSTITUTE(連結実質赤字比率に係る赤字・黒字の構成分析!J$38,"▲", "-")), 2)), NA())</f>
        <v>0.11</v>
      </c>
    </row>
    <row r="33" spans="1:16">
      <c r="A33" s="179" t="str">
        <f>IF(連結実質赤字比率に係る赤字・黒字の構成分析!C$37="",NA(),連結実質赤字比率に係る赤字・黒字の構成分析!C$37)</f>
        <v>国民健康保険特別会計</v>
      </c>
      <c r="B33" s="179" t="e">
        <f>IF(ROUND(VALUE(SUBSTITUTE(連結実質赤字比率に係る赤字・黒字の構成分析!F$37,"▲", "-")), 2) &lt; 0, ABS(ROUND(VALUE(SUBSTITUTE(連結実質赤字比率に係る赤字・黒字の構成分析!F$37,"▲", "-")), 2)), NA())</f>
        <v>#N/A</v>
      </c>
      <c r="C33" s="179">
        <f>IF(ROUND(VALUE(SUBSTITUTE(連結実質赤字比率に係る赤字・黒字の構成分析!F$37,"▲", "-")), 2) &gt;= 0, ABS(ROUND(VALUE(SUBSTITUTE(連結実質赤字比率に係る赤字・黒字の構成分析!F$37,"▲", "-")), 2)), NA())</f>
        <v>1.5</v>
      </c>
      <c r="D33" s="179" t="e">
        <f>IF(ROUND(VALUE(SUBSTITUTE(連結実質赤字比率に係る赤字・黒字の構成分析!G$37,"▲", "-")), 2) &lt; 0, ABS(ROUND(VALUE(SUBSTITUTE(連結実質赤字比率に係る赤字・黒字の構成分析!G$37,"▲", "-")), 2)), NA())</f>
        <v>#N/A</v>
      </c>
      <c r="E33" s="179">
        <f>IF(ROUND(VALUE(SUBSTITUTE(連結実質赤字比率に係る赤字・黒字の構成分析!G$37,"▲", "-")), 2) &gt;= 0, ABS(ROUND(VALUE(SUBSTITUTE(連結実質赤字比率に係る赤字・黒字の構成分析!G$37,"▲", "-")), 2)), NA())</f>
        <v>1.5</v>
      </c>
      <c r="F33" s="179" t="e">
        <f>IF(ROUND(VALUE(SUBSTITUTE(連結実質赤字比率に係る赤字・黒字の構成分析!H$37,"▲", "-")), 2) &lt; 0, ABS(ROUND(VALUE(SUBSTITUTE(連結実質赤字比率に係る赤字・黒字の構成分析!H$37,"▲", "-")), 2)), NA())</f>
        <v>#N/A</v>
      </c>
      <c r="G33" s="179">
        <f>IF(ROUND(VALUE(SUBSTITUTE(連結実質赤字比率に係る赤字・黒字の構成分析!H$37,"▲", "-")), 2) &gt;= 0, ABS(ROUND(VALUE(SUBSTITUTE(連結実質赤字比率に係る赤字・黒字の構成分析!H$37,"▲", "-")), 2)), NA())</f>
        <v>1.34</v>
      </c>
      <c r="H33" s="179" t="e">
        <f>IF(ROUND(VALUE(SUBSTITUTE(連結実質赤字比率に係る赤字・黒字の構成分析!I$37,"▲", "-")), 2) &lt; 0, ABS(ROUND(VALUE(SUBSTITUTE(連結実質赤字比率に係る赤字・黒字の構成分析!I$37,"▲", "-")), 2)), NA())</f>
        <v>#N/A</v>
      </c>
      <c r="I33" s="179">
        <f>IF(ROUND(VALUE(SUBSTITUTE(連結実質赤字比率に係る赤字・黒字の構成分析!I$37,"▲", "-")), 2) &gt;= 0, ABS(ROUND(VALUE(SUBSTITUTE(連結実質赤字比率に係る赤字・黒字の構成分析!I$37,"▲", "-")), 2)), NA())</f>
        <v>2.34</v>
      </c>
      <c r="J33" s="179" t="e">
        <f>IF(ROUND(VALUE(SUBSTITUTE(連結実質赤字比率に係る赤字・黒字の構成分析!J$37,"▲", "-")), 2) &lt; 0, ABS(ROUND(VALUE(SUBSTITUTE(連結実質赤字比率に係る赤字・黒字の構成分析!J$37,"▲", "-")), 2)), NA())</f>
        <v>#N/A</v>
      </c>
      <c r="K33" s="179">
        <f>IF(ROUND(VALUE(SUBSTITUTE(連結実質赤字比率に係る赤字・黒字の構成分析!J$37,"▲", "-")), 2) &gt;= 0, ABS(ROUND(VALUE(SUBSTITUTE(連結実質赤字比率に係る赤字・黒字の構成分析!J$37,"▲", "-")), 2)), NA())</f>
        <v>3.14</v>
      </c>
    </row>
    <row r="34" spans="1:16">
      <c r="A34" s="179" t="str">
        <f>IF(連結実質赤字比率に係る赤字・黒字の構成分析!C$36="",NA(),連結実質赤字比率に係る赤字・黒字の構成分析!C$36)</f>
        <v>一般会計</v>
      </c>
      <c r="B34" s="179" t="e">
        <f>IF(ROUND(VALUE(SUBSTITUTE(連結実質赤字比率に係る赤字・黒字の構成分析!F$36,"▲", "-")), 2) &lt; 0, ABS(ROUND(VALUE(SUBSTITUTE(連結実質赤字比率に係る赤字・黒字の構成分析!F$36,"▲", "-")), 2)), NA())</f>
        <v>#N/A</v>
      </c>
      <c r="C34" s="179">
        <f>IF(ROUND(VALUE(SUBSTITUTE(連結実質赤字比率に係る赤字・黒字の構成分析!F$36,"▲", "-")), 2) &gt;= 0, ABS(ROUND(VALUE(SUBSTITUTE(連結実質赤字比率に係る赤字・黒字の構成分析!F$36,"▲", "-")), 2)), NA())</f>
        <v>7.15</v>
      </c>
      <c r="D34" s="179" t="e">
        <f>IF(ROUND(VALUE(SUBSTITUTE(連結実質赤字比率に係る赤字・黒字の構成分析!G$36,"▲", "-")), 2) &lt; 0, ABS(ROUND(VALUE(SUBSTITUTE(連結実質赤字比率に係る赤字・黒字の構成分析!G$36,"▲", "-")), 2)), NA())</f>
        <v>#N/A</v>
      </c>
      <c r="E34" s="179">
        <f>IF(ROUND(VALUE(SUBSTITUTE(連結実質赤字比率に係る赤字・黒字の構成分析!G$36,"▲", "-")), 2) &gt;= 0, ABS(ROUND(VALUE(SUBSTITUTE(連結実質赤字比率に係る赤字・黒字の構成分析!G$36,"▲", "-")), 2)), NA())</f>
        <v>8.43</v>
      </c>
      <c r="F34" s="179" t="e">
        <f>IF(ROUND(VALUE(SUBSTITUTE(連結実質赤字比率に係る赤字・黒字の構成分析!H$36,"▲", "-")), 2) &lt; 0, ABS(ROUND(VALUE(SUBSTITUTE(連結実質赤字比率に係る赤字・黒字の構成分析!H$36,"▲", "-")), 2)), NA())</f>
        <v>#N/A</v>
      </c>
      <c r="G34" s="179">
        <f>IF(ROUND(VALUE(SUBSTITUTE(連結実質赤字比率に係る赤字・黒字の構成分析!H$36,"▲", "-")), 2) &gt;= 0, ABS(ROUND(VALUE(SUBSTITUTE(連結実質赤字比率に係る赤字・黒字の構成分析!H$36,"▲", "-")), 2)), NA())</f>
        <v>4.93</v>
      </c>
      <c r="H34" s="179" t="e">
        <f>IF(ROUND(VALUE(SUBSTITUTE(連結実質赤字比率に係る赤字・黒字の構成分析!I$36,"▲", "-")), 2) &lt; 0, ABS(ROUND(VALUE(SUBSTITUTE(連結実質赤字比率に係る赤字・黒字の構成分析!I$36,"▲", "-")), 2)), NA())</f>
        <v>#N/A</v>
      </c>
      <c r="I34" s="179">
        <f>IF(ROUND(VALUE(SUBSTITUTE(連結実質赤字比率に係る赤字・黒字の構成分析!I$36,"▲", "-")), 2) &gt;= 0, ABS(ROUND(VALUE(SUBSTITUTE(連結実質赤字比率に係る赤字・黒字の構成分析!I$36,"▲", "-")), 2)), NA())</f>
        <v>6.17</v>
      </c>
      <c r="J34" s="179" t="e">
        <f>IF(ROUND(VALUE(SUBSTITUTE(連結実質赤字比率に係る赤字・黒字の構成分析!J$36,"▲", "-")), 2) &lt; 0, ABS(ROUND(VALUE(SUBSTITUTE(連結実質赤字比率に係る赤字・黒字の構成分析!J$36,"▲", "-")), 2)), NA())</f>
        <v>#N/A</v>
      </c>
      <c r="K34" s="179">
        <f>IF(ROUND(VALUE(SUBSTITUTE(連結実質赤字比率に係る赤字・黒字の構成分析!J$36,"▲", "-")), 2) &gt;= 0, ABS(ROUND(VALUE(SUBSTITUTE(連結実質赤字比率に係る赤字・黒字の構成分析!J$36,"▲", "-")), 2)), NA())</f>
        <v>5.43</v>
      </c>
    </row>
    <row r="35" spans="1:16">
      <c r="A35" s="179" t="str">
        <f>IF(連結実質赤字比率に係る赤字・黒字の構成分析!C$35="",NA(),連結実質赤字比率に係る赤字・黒字の構成分析!C$35)</f>
        <v>水道事業会計</v>
      </c>
      <c r="B35" s="179" t="e">
        <f>IF(ROUND(VALUE(SUBSTITUTE(連結実質赤字比率に係る赤字・黒字の構成分析!F$35,"▲", "-")), 2) &lt; 0, ABS(ROUND(VALUE(SUBSTITUTE(連結実質赤字比率に係る赤字・黒字の構成分析!F$35,"▲", "-")), 2)), NA())</f>
        <v>#N/A</v>
      </c>
      <c r="C35" s="179">
        <f>IF(ROUND(VALUE(SUBSTITUTE(連結実質赤字比率に係る赤字・黒字の構成分析!F$35,"▲", "-")), 2) &gt;= 0, ABS(ROUND(VALUE(SUBSTITUTE(連結実質赤字比率に係る赤字・黒字の構成分析!F$35,"▲", "-")), 2)), NA())</f>
        <v>5.25</v>
      </c>
      <c r="D35" s="179" t="e">
        <f>IF(ROUND(VALUE(SUBSTITUTE(連結実質赤字比率に係る赤字・黒字の構成分析!G$35,"▲", "-")), 2) &lt; 0, ABS(ROUND(VALUE(SUBSTITUTE(連結実質赤字比率に係る赤字・黒字の構成分析!G$35,"▲", "-")), 2)), NA())</f>
        <v>#N/A</v>
      </c>
      <c r="E35" s="179">
        <f>IF(ROUND(VALUE(SUBSTITUTE(連結実質赤字比率に係る赤字・黒字の構成分析!G$35,"▲", "-")), 2) &gt;= 0, ABS(ROUND(VALUE(SUBSTITUTE(連結実質赤字比率に係る赤字・黒字の構成分析!G$35,"▲", "-")), 2)), NA())</f>
        <v>6.13</v>
      </c>
      <c r="F35" s="179" t="e">
        <f>IF(ROUND(VALUE(SUBSTITUTE(連結実質赤字比率に係る赤字・黒字の構成分析!H$35,"▲", "-")), 2) &lt; 0, ABS(ROUND(VALUE(SUBSTITUTE(連結実質赤字比率に係る赤字・黒字の構成分析!H$35,"▲", "-")), 2)), NA())</f>
        <v>#N/A</v>
      </c>
      <c r="G35" s="179">
        <f>IF(ROUND(VALUE(SUBSTITUTE(連結実質赤字比率に係る赤字・黒字の構成分析!H$35,"▲", "-")), 2) &gt;= 0, ABS(ROUND(VALUE(SUBSTITUTE(連結実質赤字比率に係る赤字・黒字の構成分析!H$35,"▲", "-")), 2)), NA())</f>
        <v>7.07</v>
      </c>
      <c r="H35" s="179" t="e">
        <f>IF(ROUND(VALUE(SUBSTITUTE(連結実質赤字比率に係る赤字・黒字の構成分析!I$35,"▲", "-")), 2) &lt; 0, ABS(ROUND(VALUE(SUBSTITUTE(連結実質赤字比率に係る赤字・黒字の構成分析!I$35,"▲", "-")), 2)), NA())</f>
        <v>#N/A</v>
      </c>
      <c r="I35" s="179">
        <f>IF(ROUND(VALUE(SUBSTITUTE(連結実質赤字比率に係る赤字・黒字の構成分析!I$35,"▲", "-")), 2) &gt;= 0, ABS(ROUND(VALUE(SUBSTITUTE(連結実質赤字比率に係る赤字・黒字の構成分析!I$35,"▲", "-")), 2)), NA())</f>
        <v>7.19</v>
      </c>
      <c r="J35" s="179" t="e">
        <f>IF(ROUND(VALUE(SUBSTITUTE(連結実質赤字比率に係る赤字・黒字の構成分析!J$35,"▲", "-")), 2) &lt; 0, ABS(ROUND(VALUE(SUBSTITUTE(連結実質赤字比率に係る赤字・黒字の構成分析!J$35,"▲", "-")), 2)), NA())</f>
        <v>#N/A</v>
      </c>
      <c r="K35" s="179">
        <f>IF(ROUND(VALUE(SUBSTITUTE(連結実質赤字比率に係る赤字・黒字の構成分析!J$35,"▲", "-")), 2) &gt;= 0, ABS(ROUND(VALUE(SUBSTITUTE(連結実質赤字比率に係る赤字・黒字の構成分析!J$35,"▲", "-")), 2)), NA())</f>
        <v>8.1300000000000008</v>
      </c>
    </row>
    <row r="36" spans="1:16">
      <c r="A36" s="179" t="str">
        <f>IF(連結実質赤字比率に係る赤字・黒字の構成分析!C$34="",NA(),連結実質赤字比率に係る赤字・黒字の構成分析!C$34)</f>
        <v>病院事業会計</v>
      </c>
      <c r="B36" s="179" t="e">
        <f>IF(ROUND(VALUE(SUBSTITUTE(連結実質赤字比率に係る赤字・黒字の構成分析!F$34,"▲", "-")), 2) &lt; 0, ABS(ROUND(VALUE(SUBSTITUTE(連結実質赤字比率に係る赤字・黒字の構成分析!F$34,"▲", "-")), 2)), NA())</f>
        <v>#N/A</v>
      </c>
      <c r="C36" s="179">
        <f>IF(ROUND(VALUE(SUBSTITUTE(連結実質赤字比率に係る赤字・黒字の構成分析!F$34,"▲", "-")), 2) &gt;= 0, ABS(ROUND(VALUE(SUBSTITUTE(連結実質赤字比率に係る赤字・黒字の構成分析!F$34,"▲", "-")), 2)), NA())</f>
        <v>9.6300000000000008</v>
      </c>
      <c r="D36" s="179" t="e">
        <f>IF(ROUND(VALUE(SUBSTITUTE(連結実質赤字比率に係る赤字・黒字の構成分析!G$34,"▲", "-")), 2) &lt; 0, ABS(ROUND(VALUE(SUBSTITUTE(連結実質赤字比率に係る赤字・黒字の構成分析!G$34,"▲", "-")), 2)), NA())</f>
        <v>#N/A</v>
      </c>
      <c r="E36" s="179">
        <f>IF(ROUND(VALUE(SUBSTITUTE(連結実質赤字比率に係る赤字・黒字の構成分析!G$34,"▲", "-")), 2) &gt;= 0, ABS(ROUND(VALUE(SUBSTITUTE(連結実質赤字比率に係る赤字・黒字の構成分析!G$34,"▲", "-")), 2)), NA())</f>
        <v>10.24</v>
      </c>
      <c r="F36" s="179" t="e">
        <f>IF(ROUND(VALUE(SUBSTITUTE(連結実質赤字比率に係る赤字・黒字の構成分析!H$34,"▲", "-")), 2) &lt; 0, ABS(ROUND(VALUE(SUBSTITUTE(連結実質赤字比率に係る赤字・黒字の構成分析!H$34,"▲", "-")), 2)), NA())</f>
        <v>#N/A</v>
      </c>
      <c r="G36" s="179">
        <f>IF(ROUND(VALUE(SUBSTITUTE(連結実質赤字比率に係る赤字・黒字の構成分析!H$34,"▲", "-")), 2) &gt;= 0, ABS(ROUND(VALUE(SUBSTITUTE(連結実質赤字比率に係る赤字・黒字の構成分析!H$34,"▲", "-")), 2)), NA())</f>
        <v>10.17</v>
      </c>
      <c r="H36" s="179" t="e">
        <f>IF(ROUND(VALUE(SUBSTITUTE(連結実質赤字比率に係る赤字・黒字の構成分析!I$34,"▲", "-")), 2) &lt; 0, ABS(ROUND(VALUE(SUBSTITUTE(連結実質赤字比率に係る赤字・黒字の構成分析!I$34,"▲", "-")), 2)), NA())</f>
        <v>#N/A</v>
      </c>
      <c r="I36" s="179">
        <f>IF(ROUND(VALUE(SUBSTITUTE(連結実質赤字比率に係る赤字・黒字の構成分析!I$34,"▲", "-")), 2) &gt;= 0, ABS(ROUND(VALUE(SUBSTITUTE(連結実質赤字比率に係る赤字・黒字の構成分析!I$34,"▲", "-")), 2)), NA())</f>
        <v>10.95</v>
      </c>
      <c r="J36" s="179" t="e">
        <f>IF(ROUND(VALUE(SUBSTITUTE(連結実質赤字比率に係る赤字・黒字の構成分析!J$34,"▲", "-")), 2) &lt; 0, ABS(ROUND(VALUE(SUBSTITUTE(連結実質赤字比率に係る赤字・黒字の構成分析!J$34,"▲", "-")), 2)), NA())</f>
        <v>#N/A</v>
      </c>
      <c r="K36" s="179">
        <f>IF(ROUND(VALUE(SUBSTITUTE(連結実質赤字比率に係る赤字・黒字の構成分析!J$34,"▲", "-")), 2) &gt;= 0, ABS(ROUND(VALUE(SUBSTITUTE(連結実質赤字比率に係る赤字・黒字の構成分析!J$34,"▲", "-")), 2)), NA())</f>
        <v>11.23</v>
      </c>
    </row>
    <row r="39" spans="1:16">
      <c r="A39" s="148" t="s">
        <v>60</v>
      </c>
    </row>
    <row r="40" spans="1:16">
      <c r="A40" s="180"/>
      <c r="B40" s="180" t="str">
        <f>'実質公債費比率（分子）の構造'!K$44</f>
        <v>H27</v>
      </c>
      <c r="C40" s="180"/>
      <c r="D40" s="180"/>
      <c r="E40" s="180" t="str">
        <f>'実質公債費比率（分子）の構造'!L$44</f>
        <v>H28</v>
      </c>
      <c r="F40" s="180"/>
      <c r="G40" s="180"/>
      <c r="H40" s="180" t="str">
        <f>'実質公債費比率（分子）の構造'!M$44</f>
        <v>H29</v>
      </c>
      <c r="I40" s="180"/>
      <c r="J40" s="180"/>
      <c r="K40" s="180" t="str">
        <f>'実質公債費比率（分子）の構造'!N$44</f>
        <v>H30</v>
      </c>
      <c r="L40" s="180"/>
      <c r="M40" s="180"/>
      <c r="N40" s="180" t="str">
        <f>'実質公債費比率（分子）の構造'!O$44</f>
        <v>R01</v>
      </c>
      <c r="O40" s="180"/>
      <c r="P40" s="180"/>
    </row>
    <row r="41" spans="1:16">
      <c r="A41" s="180"/>
      <c r="B41" s="180" t="s">
        <v>61</v>
      </c>
      <c r="C41" s="180"/>
      <c r="D41" s="180" t="s">
        <v>62</v>
      </c>
      <c r="E41" s="180" t="s">
        <v>61</v>
      </c>
      <c r="F41" s="180"/>
      <c r="G41" s="180" t="s">
        <v>62</v>
      </c>
      <c r="H41" s="180" t="s">
        <v>61</v>
      </c>
      <c r="I41" s="180"/>
      <c r="J41" s="180" t="s">
        <v>62</v>
      </c>
      <c r="K41" s="180" t="s">
        <v>61</v>
      </c>
      <c r="L41" s="180"/>
      <c r="M41" s="180" t="s">
        <v>62</v>
      </c>
      <c r="N41" s="180" t="s">
        <v>61</v>
      </c>
      <c r="O41" s="180"/>
      <c r="P41" s="180" t="s">
        <v>62</v>
      </c>
    </row>
    <row r="42" spans="1:16">
      <c r="A42" s="180" t="s">
        <v>63</v>
      </c>
      <c r="B42" s="180"/>
      <c r="C42" s="180"/>
      <c r="D42" s="180">
        <f>'実質公債費比率（分子）の構造'!K$52</f>
        <v>587</v>
      </c>
      <c r="E42" s="180"/>
      <c r="F42" s="180"/>
      <c r="G42" s="180">
        <f>'実質公債費比率（分子）の構造'!L$52</f>
        <v>531</v>
      </c>
      <c r="H42" s="180"/>
      <c r="I42" s="180"/>
      <c r="J42" s="180">
        <f>'実質公債費比率（分子）の構造'!M$52</f>
        <v>537</v>
      </c>
      <c r="K42" s="180"/>
      <c r="L42" s="180"/>
      <c r="M42" s="180">
        <f>'実質公債費比率（分子）の構造'!N$52</f>
        <v>531</v>
      </c>
      <c r="N42" s="180"/>
      <c r="O42" s="180"/>
      <c r="P42" s="180">
        <f>'実質公債費比率（分子）の構造'!O$52</f>
        <v>532</v>
      </c>
    </row>
    <row r="43" spans="1:16">
      <c r="A43" s="180" t="s">
        <v>64</v>
      </c>
      <c r="B43" s="180" t="str">
        <f>'実質公債費比率（分子）の構造'!K$51</f>
        <v>-</v>
      </c>
      <c r="C43" s="180"/>
      <c r="D43" s="180"/>
      <c r="E43" s="180" t="str">
        <f>'実質公債費比率（分子）の構造'!L$51</f>
        <v>-</v>
      </c>
      <c r="F43" s="180"/>
      <c r="G43" s="180"/>
      <c r="H43" s="180" t="str">
        <f>'実質公債費比率（分子）の構造'!M$51</f>
        <v>-</v>
      </c>
      <c r="I43" s="180"/>
      <c r="J43" s="180"/>
      <c r="K43" s="180" t="str">
        <f>'実質公債費比率（分子）の構造'!N$51</f>
        <v>-</v>
      </c>
      <c r="L43" s="180"/>
      <c r="M43" s="180"/>
      <c r="N43" s="180" t="str">
        <f>'実質公債費比率（分子）の構造'!O$51</f>
        <v>-</v>
      </c>
      <c r="O43" s="180"/>
      <c r="P43" s="180"/>
    </row>
    <row r="44" spans="1:16">
      <c r="A44" s="180" t="s">
        <v>65</v>
      </c>
      <c r="B44" s="180">
        <f>'実質公債費比率（分子）の構造'!K$50</f>
        <v>43</v>
      </c>
      <c r="C44" s="180"/>
      <c r="D44" s="180"/>
      <c r="E44" s="180">
        <f>'実質公債費比率（分子）の構造'!L$50</f>
        <v>32</v>
      </c>
      <c r="F44" s="180"/>
      <c r="G44" s="180"/>
      <c r="H44" s="180">
        <f>'実質公債費比率（分子）の構造'!M$50</f>
        <v>2</v>
      </c>
      <c r="I44" s="180"/>
      <c r="J44" s="180"/>
      <c r="K44" s="180">
        <f>'実質公債費比率（分子）の構造'!N$50</f>
        <v>0</v>
      </c>
      <c r="L44" s="180"/>
      <c r="M44" s="180"/>
      <c r="N44" s="180">
        <f>'実質公債費比率（分子）の構造'!O$50</f>
        <v>0</v>
      </c>
      <c r="O44" s="180"/>
      <c r="P44" s="180"/>
    </row>
    <row r="45" spans="1:16">
      <c r="A45" s="180" t="s">
        <v>66</v>
      </c>
      <c r="B45" s="180">
        <f>'実質公債費比率（分子）の構造'!K$49</f>
        <v>4</v>
      </c>
      <c r="C45" s="180"/>
      <c r="D45" s="180"/>
      <c r="E45" s="180">
        <f>'実質公債費比率（分子）の構造'!L$49</f>
        <v>6</v>
      </c>
      <c r="F45" s="180"/>
      <c r="G45" s="180"/>
      <c r="H45" s="180">
        <f>'実質公債費比率（分子）の構造'!M$49</f>
        <v>6</v>
      </c>
      <c r="I45" s="180"/>
      <c r="J45" s="180"/>
      <c r="K45" s="180">
        <f>'実質公債費比率（分子）の構造'!N$49</f>
        <v>5</v>
      </c>
      <c r="L45" s="180"/>
      <c r="M45" s="180"/>
      <c r="N45" s="180">
        <f>'実質公債費比率（分子）の構造'!O$49</f>
        <v>16</v>
      </c>
      <c r="O45" s="180"/>
      <c r="P45" s="180"/>
    </row>
    <row r="46" spans="1:16">
      <c r="A46" s="180" t="s">
        <v>67</v>
      </c>
      <c r="B46" s="180">
        <f>'実質公債費比率（分子）の構造'!K$48</f>
        <v>158</v>
      </c>
      <c r="C46" s="180"/>
      <c r="D46" s="180"/>
      <c r="E46" s="180">
        <f>'実質公債費比率（分子）の構造'!L$48</f>
        <v>156</v>
      </c>
      <c r="F46" s="180"/>
      <c r="G46" s="180"/>
      <c r="H46" s="180">
        <f>'実質公債費比率（分子）の構造'!M$48</f>
        <v>160</v>
      </c>
      <c r="I46" s="180"/>
      <c r="J46" s="180"/>
      <c r="K46" s="180">
        <f>'実質公債費比率（分子）の構造'!N$48</f>
        <v>155</v>
      </c>
      <c r="L46" s="180"/>
      <c r="M46" s="180"/>
      <c r="N46" s="180">
        <f>'実質公債費比率（分子）の構造'!O$48</f>
        <v>152</v>
      </c>
      <c r="O46" s="180"/>
      <c r="P46" s="180"/>
    </row>
    <row r="47" spans="1:16">
      <c r="A47" s="180" t="s">
        <v>68</v>
      </c>
      <c r="B47" s="180" t="str">
        <f>'実質公債費比率（分子）の構造'!K$47</f>
        <v>-</v>
      </c>
      <c r="C47" s="180"/>
      <c r="D47" s="180"/>
      <c r="E47" s="180" t="str">
        <f>'実質公債費比率（分子）の構造'!L$47</f>
        <v>-</v>
      </c>
      <c r="F47" s="180"/>
      <c r="G47" s="180"/>
      <c r="H47" s="180" t="str">
        <f>'実質公債費比率（分子）の構造'!M$47</f>
        <v>-</v>
      </c>
      <c r="I47" s="180"/>
      <c r="J47" s="180"/>
      <c r="K47" s="180" t="str">
        <f>'実質公債費比率（分子）の構造'!N$47</f>
        <v>-</v>
      </c>
      <c r="L47" s="180"/>
      <c r="M47" s="180"/>
      <c r="N47" s="180" t="str">
        <f>'実質公債費比率（分子）の構造'!O$47</f>
        <v>-</v>
      </c>
      <c r="O47" s="180"/>
      <c r="P47" s="180"/>
    </row>
    <row r="48" spans="1:16">
      <c r="A48" s="180" t="s">
        <v>69</v>
      </c>
      <c r="B48" s="180" t="str">
        <f>'実質公債費比率（分子）の構造'!K$46</f>
        <v>-</v>
      </c>
      <c r="C48" s="180"/>
      <c r="D48" s="180"/>
      <c r="E48" s="180" t="str">
        <f>'実質公債費比率（分子）の構造'!L$46</f>
        <v>-</v>
      </c>
      <c r="F48" s="180"/>
      <c r="G48" s="180"/>
      <c r="H48" s="180" t="str">
        <f>'実質公債費比率（分子）の構造'!M$46</f>
        <v>-</v>
      </c>
      <c r="I48" s="180"/>
      <c r="J48" s="180"/>
      <c r="K48" s="180" t="str">
        <f>'実質公債費比率（分子）の構造'!N$46</f>
        <v>-</v>
      </c>
      <c r="L48" s="180"/>
      <c r="M48" s="180"/>
      <c r="N48" s="180" t="str">
        <f>'実質公債費比率（分子）の構造'!O$46</f>
        <v>-</v>
      </c>
      <c r="O48" s="180"/>
      <c r="P48" s="180"/>
    </row>
    <row r="49" spans="1:16">
      <c r="A49" s="180" t="s">
        <v>70</v>
      </c>
      <c r="B49" s="180">
        <f>'実質公債費比率（分子）の構造'!K$45</f>
        <v>659</v>
      </c>
      <c r="C49" s="180"/>
      <c r="D49" s="180"/>
      <c r="E49" s="180">
        <f>'実質公債費比率（分子）の構造'!L$45</f>
        <v>579</v>
      </c>
      <c r="F49" s="180"/>
      <c r="G49" s="180"/>
      <c r="H49" s="180">
        <f>'実質公債費比率（分子）の構造'!M$45</f>
        <v>605</v>
      </c>
      <c r="I49" s="180"/>
      <c r="J49" s="180"/>
      <c r="K49" s="180">
        <f>'実質公債費比率（分子）の構造'!N$45</f>
        <v>608</v>
      </c>
      <c r="L49" s="180"/>
      <c r="M49" s="180"/>
      <c r="N49" s="180">
        <f>'実質公債費比率（分子）の構造'!O$45</f>
        <v>635</v>
      </c>
      <c r="O49" s="180"/>
      <c r="P49" s="180"/>
    </row>
    <row r="50" spans="1:16">
      <c r="A50" s="180" t="s">
        <v>71</v>
      </c>
      <c r="B50" s="180" t="e">
        <f>NA()</f>
        <v>#N/A</v>
      </c>
      <c r="C50" s="180">
        <f>IF(ISNUMBER('実質公債費比率（分子）の構造'!K$53),'実質公債費比率（分子）の構造'!K$53,NA())</f>
        <v>277</v>
      </c>
      <c r="D50" s="180" t="e">
        <f>NA()</f>
        <v>#N/A</v>
      </c>
      <c r="E50" s="180" t="e">
        <f>NA()</f>
        <v>#N/A</v>
      </c>
      <c r="F50" s="180">
        <f>IF(ISNUMBER('実質公債費比率（分子）の構造'!L$53),'実質公債費比率（分子）の構造'!L$53,NA())</f>
        <v>242</v>
      </c>
      <c r="G50" s="180" t="e">
        <f>NA()</f>
        <v>#N/A</v>
      </c>
      <c r="H50" s="180" t="e">
        <f>NA()</f>
        <v>#N/A</v>
      </c>
      <c r="I50" s="180">
        <f>IF(ISNUMBER('実質公債費比率（分子）の構造'!M$53),'実質公債費比率（分子）の構造'!M$53,NA())</f>
        <v>236</v>
      </c>
      <c r="J50" s="180" t="e">
        <f>NA()</f>
        <v>#N/A</v>
      </c>
      <c r="K50" s="180" t="e">
        <f>NA()</f>
        <v>#N/A</v>
      </c>
      <c r="L50" s="180">
        <f>IF(ISNUMBER('実質公債費比率（分子）の構造'!N$53),'実質公債費比率（分子）の構造'!N$53,NA())</f>
        <v>237</v>
      </c>
      <c r="M50" s="180" t="e">
        <f>NA()</f>
        <v>#N/A</v>
      </c>
      <c r="N50" s="180" t="e">
        <f>NA()</f>
        <v>#N/A</v>
      </c>
      <c r="O50" s="180">
        <f>IF(ISNUMBER('実質公債費比率（分子）の構造'!O$53),'実質公債費比率（分子）の構造'!O$53,NA())</f>
        <v>271</v>
      </c>
      <c r="P50" s="180" t="e">
        <f>NA()</f>
        <v>#N/A</v>
      </c>
    </row>
    <row r="53" spans="1:16">
      <c r="A53" s="148" t="s">
        <v>72</v>
      </c>
    </row>
    <row r="54" spans="1:16">
      <c r="A54" s="179"/>
      <c r="B54" s="179" t="str">
        <f>'将来負担比率（分子）の構造'!I$40</f>
        <v>H27</v>
      </c>
      <c r="C54" s="179"/>
      <c r="D54" s="179"/>
      <c r="E54" s="179" t="str">
        <f>'将来負担比率（分子）の構造'!J$40</f>
        <v>H28</v>
      </c>
      <c r="F54" s="179"/>
      <c r="G54" s="179"/>
      <c r="H54" s="179" t="str">
        <f>'将来負担比率（分子）の構造'!K$40</f>
        <v>H29</v>
      </c>
      <c r="I54" s="179"/>
      <c r="J54" s="179"/>
      <c r="K54" s="179" t="str">
        <f>'将来負担比率（分子）の構造'!L$40</f>
        <v>H30</v>
      </c>
      <c r="L54" s="179"/>
      <c r="M54" s="179"/>
      <c r="N54" s="179" t="str">
        <f>'将来負担比率（分子）の構造'!M$40</f>
        <v>R01</v>
      </c>
      <c r="O54" s="179"/>
      <c r="P54" s="179"/>
    </row>
    <row r="55" spans="1:16">
      <c r="A55" s="179"/>
      <c r="B55" s="179" t="s">
        <v>73</v>
      </c>
      <c r="C55" s="179"/>
      <c r="D55" s="179" t="s">
        <v>74</v>
      </c>
      <c r="E55" s="179" t="s">
        <v>73</v>
      </c>
      <c r="F55" s="179"/>
      <c r="G55" s="179" t="s">
        <v>74</v>
      </c>
      <c r="H55" s="179" t="s">
        <v>73</v>
      </c>
      <c r="I55" s="179"/>
      <c r="J55" s="179" t="s">
        <v>74</v>
      </c>
      <c r="K55" s="179" t="s">
        <v>73</v>
      </c>
      <c r="L55" s="179"/>
      <c r="M55" s="179" t="s">
        <v>74</v>
      </c>
      <c r="N55" s="179" t="s">
        <v>73</v>
      </c>
      <c r="O55" s="179"/>
      <c r="P55" s="179" t="s">
        <v>74</v>
      </c>
    </row>
    <row r="56" spans="1:16">
      <c r="A56" s="179" t="s">
        <v>43</v>
      </c>
      <c r="B56" s="179"/>
      <c r="C56" s="179"/>
      <c r="D56" s="179">
        <f>'将来負担比率（分子）の構造'!I$52</f>
        <v>5287</v>
      </c>
      <c r="E56" s="179"/>
      <c r="F56" s="179"/>
      <c r="G56" s="179">
        <f>'将来負担比率（分子）の構造'!J$52</f>
        <v>5680</v>
      </c>
      <c r="H56" s="179"/>
      <c r="I56" s="179"/>
      <c r="J56" s="179">
        <f>'将来負担比率（分子）の構造'!K$52</f>
        <v>5603</v>
      </c>
      <c r="K56" s="179"/>
      <c r="L56" s="179"/>
      <c r="M56" s="179">
        <f>'将来負担比率（分子）の構造'!L$52</f>
        <v>5444</v>
      </c>
      <c r="N56" s="179"/>
      <c r="O56" s="179"/>
      <c r="P56" s="179">
        <f>'将来負担比率（分子）の構造'!M$52</f>
        <v>5232</v>
      </c>
    </row>
    <row r="57" spans="1:16">
      <c r="A57" s="179" t="s">
        <v>42</v>
      </c>
      <c r="B57" s="179"/>
      <c r="C57" s="179"/>
      <c r="D57" s="179">
        <f>'将来負担比率（分子）の構造'!I$51</f>
        <v>38</v>
      </c>
      <c r="E57" s="179"/>
      <c r="F57" s="179"/>
      <c r="G57" s="179">
        <f>'将来負担比率（分子）の構造'!J$51</f>
        <v>37</v>
      </c>
      <c r="H57" s="179"/>
      <c r="I57" s="179"/>
      <c r="J57" s="179">
        <f>'将来負担比率（分子）の構造'!K$51</f>
        <v>32</v>
      </c>
      <c r="K57" s="179"/>
      <c r="L57" s="179"/>
      <c r="M57" s="179">
        <f>'将来負担比率（分子）の構造'!L$51</f>
        <v>22</v>
      </c>
      <c r="N57" s="179"/>
      <c r="O57" s="179"/>
      <c r="P57" s="179">
        <f>'将来負担比率（分子）の構造'!M$51</f>
        <v>17</v>
      </c>
    </row>
    <row r="58" spans="1:16">
      <c r="A58" s="179" t="s">
        <v>41</v>
      </c>
      <c r="B58" s="179"/>
      <c r="C58" s="179"/>
      <c r="D58" s="179">
        <f>'将来負担比率（分子）の構造'!I$50</f>
        <v>3461</v>
      </c>
      <c r="E58" s="179"/>
      <c r="F58" s="179"/>
      <c r="G58" s="179">
        <f>'将来負担比率（分子）の構造'!J$50</f>
        <v>3455</v>
      </c>
      <c r="H58" s="179"/>
      <c r="I58" s="179"/>
      <c r="J58" s="179">
        <f>'将来負担比率（分子）の構造'!K$50</f>
        <v>3513</v>
      </c>
      <c r="K58" s="179"/>
      <c r="L58" s="179"/>
      <c r="M58" s="179">
        <f>'将来負担比率（分子）の構造'!L$50</f>
        <v>3219</v>
      </c>
      <c r="N58" s="179"/>
      <c r="O58" s="179"/>
      <c r="P58" s="179">
        <f>'将来負担比率（分子）の構造'!M$50</f>
        <v>3154</v>
      </c>
    </row>
    <row r="59" spans="1:16">
      <c r="A59" s="179" t="s">
        <v>39</v>
      </c>
      <c r="B59" s="179" t="str">
        <f>'将来負担比率（分子）の構造'!I$49</f>
        <v>-</v>
      </c>
      <c r="C59" s="179"/>
      <c r="D59" s="179"/>
      <c r="E59" s="179" t="str">
        <f>'将来負担比率（分子）の構造'!J$49</f>
        <v>-</v>
      </c>
      <c r="F59" s="179"/>
      <c r="G59" s="179"/>
      <c r="H59" s="179" t="str">
        <f>'将来負担比率（分子）の構造'!K$49</f>
        <v>-</v>
      </c>
      <c r="I59" s="179"/>
      <c r="J59" s="179"/>
      <c r="K59" s="179" t="str">
        <f>'将来負担比率（分子）の構造'!L$49</f>
        <v>-</v>
      </c>
      <c r="L59" s="179"/>
      <c r="M59" s="179"/>
      <c r="N59" s="179" t="str">
        <f>'将来負担比率（分子）の構造'!M$49</f>
        <v>-</v>
      </c>
      <c r="O59" s="179"/>
      <c r="P59" s="179"/>
    </row>
    <row r="60" spans="1:16">
      <c r="A60" s="179" t="s">
        <v>38</v>
      </c>
      <c r="B60" s="179" t="str">
        <f>'将来負担比率（分子）の構造'!I$48</f>
        <v>-</v>
      </c>
      <c r="C60" s="179"/>
      <c r="D60" s="179"/>
      <c r="E60" s="179" t="str">
        <f>'将来負担比率（分子）の構造'!J$48</f>
        <v>-</v>
      </c>
      <c r="F60" s="179"/>
      <c r="G60" s="179"/>
      <c r="H60" s="179" t="str">
        <f>'将来負担比率（分子）の構造'!K$48</f>
        <v>-</v>
      </c>
      <c r="I60" s="179"/>
      <c r="J60" s="179"/>
      <c r="K60" s="179" t="str">
        <f>'将来負担比率（分子）の構造'!L$48</f>
        <v>-</v>
      </c>
      <c r="L60" s="179"/>
      <c r="M60" s="179"/>
      <c r="N60" s="179" t="str">
        <f>'将来負担比率（分子）の構造'!M$48</f>
        <v>-</v>
      </c>
      <c r="O60" s="179"/>
      <c r="P60" s="179"/>
    </row>
    <row r="61" spans="1:16">
      <c r="A61" s="179" t="s">
        <v>36</v>
      </c>
      <c r="B61" s="179" t="str">
        <f>'将来負担比率（分子）の構造'!I$46</f>
        <v>-</v>
      </c>
      <c r="C61" s="179"/>
      <c r="D61" s="179"/>
      <c r="E61" s="179" t="str">
        <f>'将来負担比率（分子）の構造'!J$46</f>
        <v>-</v>
      </c>
      <c r="F61" s="179"/>
      <c r="G61" s="179"/>
      <c r="H61" s="179" t="str">
        <f>'将来負担比率（分子）の構造'!K$46</f>
        <v>-</v>
      </c>
      <c r="I61" s="179"/>
      <c r="J61" s="179"/>
      <c r="K61" s="179" t="str">
        <f>'将来負担比率（分子）の構造'!L$46</f>
        <v>-</v>
      </c>
      <c r="L61" s="179"/>
      <c r="M61" s="179"/>
      <c r="N61" s="179" t="str">
        <f>'将来負担比率（分子）の構造'!M$46</f>
        <v>-</v>
      </c>
      <c r="O61" s="179"/>
      <c r="P61" s="179"/>
    </row>
    <row r="62" spans="1:16">
      <c r="A62" s="179" t="s">
        <v>35</v>
      </c>
      <c r="B62" s="179">
        <f>'将来負担比率（分子）の構造'!I$45</f>
        <v>943</v>
      </c>
      <c r="C62" s="179"/>
      <c r="D62" s="179"/>
      <c r="E62" s="179">
        <f>'将来負担比率（分子）の構造'!J$45</f>
        <v>909</v>
      </c>
      <c r="F62" s="179"/>
      <c r="G62" s="179"/>
      <c r="H62" s="179">
        <f>'将来負担比率（分子）の構造'!K$45</f>
        <v>900</v>
      </c>
      <c r="I62" s="179"/>
      <c r="J62" s="179"/>
      <c r="K62" s="179">
        <f>'将来負担比率（分子）の構造'!L$45</f>
        <v>858</v>
      </c>
      <c r="L62" s="179"/>
      <c r="M62" s="179"/>
      <c r="N62" s="179">
        <f>'将来負担比率（分子）の構造'!M$45</f>
        <v>826</v>
      </c>
      <c r="O62" s="179"/>
      <c r="P62" s="179"/>
    </row>
    <row r="63" spans="1:16">
      <c r="A63" s="179" t="s">
        <v>34</v>
      </c>
      <c r="B63" s="179">
        <f>'将来負担比率（分子）の構造'!I$44</f>
        <v>77</v>
      </c>
      <c r="C63" s="179"/>
      <c r="D63" s="179"/>
      <c r="E63" s="179">
        <f>'将来負担比率（分子）の構造'!J$44</f>
        <v>108</v>
      </c>
      <c r="F63" s="179"/>
      <c r="G63" s="179"/>
      <c r="H63" s="179">
        <f>'将来負担比率（分子）の構造'!K$44</f>
        <v>108</v>
      </c>
      <c r="I63" s="179"/>
      <c r="J63" s="179"/>
      <c r="K63" s="179">
        <f>'将来負担比率（分子）の構造'!L$44</f>
        <v>102</v>
      </c>
      <c r="L63" s="179"/>
      <c r="M63" s="179"/>
      <c r="N63" s="179">
        <f>'将来負担比率（分子）の構造'!M$44</f>
        <v>97</v>
      </c>
      <c r="O63" s="179"/>
      <c r="P63" s="179"/>
    </row>
    <row r="64" spans="1:16">
      <c r="A64" s="179" t="s">
        <v>33</v>
      </c>
      <c r="B64" s="179">
        <f>'将来負担比率（分子）の構造'!I$43</f>
        <v>1665</v>
      </c>
      <c r="C64" s="179"/>
      <c r="D64" s="179"/>
      <c r="E64" s="179">
        <f>'将来負担比率（分子）の構造'!J$43</f>
        <v>1566</v>
      </c>
      <c r="F64" s="179"/>
      <c r="G64" s="179"/>
      <c r="H64" s="179">
        <f>'将来負担比率（分子）の構造'!K$43</f>
        <v>1465</v>
      </c>
      <c r="I64" s="179"/>
      <c r="J64" s="179"/>
      <c r="K64" s="179">
        <f>'将来負担比率（分子）の構造'!L$43</f>
        <v>1335</v>
      </c>
      <c r="L64" s="179"/>
      <c r="M64" s="179"/>
      <c r="N64" s="179">
        <f>'将来負担比率（分子）の構造'!M$43</f>
        <v>1280</v>
      </c>
      <c r="O64" s="179"/>
      <c r="P64" s="179"/>
    </row>
    <row r="65" spans="1:16">
      <c r="A65" s="179" t="s">
        <v>32</v>
      </c>
      <c r="B65" s="179">
        <f>'将来負担比率（分子）の構造'!I$42</f>
        <v>34</v>
      </c>
      <c r="C65" s="179"/>
      <c r="D65" s="179"/>
      <c r="E65" s="179">
        <f>'将来負担比率（分子）の構造'!J$42</f>
        <v>2</v>
      </c>
      <c r="F65" s="179"/>
      <c r="G65" s="179"/>
      <c r="H65" s="179" t="str">
        <f>'将来負担比率（分子）の構造'!K$42</f>
        <v>-</v>
      </c>
      <c r="I65" s="179"/>
      <c r="J65" s="179"/>
      <c r="K65" s="179" t="str">
        <f>'将来負担比率（分子）の構造'!L$42</f>
        <v>-</v>
      </c>
      <c r="L65" s="179"/>
      <c r="M65" s="179"/>
      <c r="N65" s="179" t="str">
        <f>'将来負担比率（分子）の構造'!M$42</f>
        <v>-</v>
      </c>
      <c r="O65" s="179"/>
      <c r="P65" s="179"/>
    </row>
    <row r="66" spans="1:16">
      <c r="A66" s="179" t="s">
        <v>31</v>
      </c>
      <c r="B66" s="179">
        <f>'将来負担比率（分子）の構造'!I$41</f>
        <v>6266</v>
      </c>
      <c r="C66" s="179"/>
      <c r="D66" s="179"/>
      <c r="E66" s="179">
        <f>'将来負担比率（分子）の構造'!J$41</f>
        <v>6775</v>
      </c>
      <c r="F66" s="179"/>
      <c r="G66" s="179"/>
      <c r="H66" s="179">
        <f>'将来負担比率（分子）の構造'!K$41</f>
        <v>6737</v>
      </c>
      <c r="I66" s="179"/>
      <c r="J66" s="179"/>
      <c r="K66" s="179">
        <f>'将来負担比率（分子）の構造'!L$41</f>
        <v>6590</v>
      </c>
      <c r="L66" s="179"/>
      <c r="M66" s="179"/>
      <c r="N66" s="179">
        <f>'将来負担比率（分子）の構造'!M$41</f>
        <v>6358</v>
      </c>
      <c r="O66" s="179"/>
      <c r="P66" s="179"/>
    </row>
    <row r="67" spans="1:16">
      <c r="A67" s="179" t="s">
        <v>75</v>
      </c>
      <c r="B67" s="179" t="e">
        <f>NA()</f>
        <v>#N/A</v>
      </c>
      <c r="C67" s="179">
        <f>IF(ISNUMBER('将来負担比率（分子）の構造'!I$53), IF('将来負担比率（分子）の構造'!I$53 &lt; 0, 0, '将来負担比率（分子）の構造'!I$53), NA())</f>
        <v>199</v>
      </c>
      <c r="D67" s="179" t="e">
        <f>NA()</f>
        <v>#N/A</v>
      </c>
      <c r="E67" s="179" t="e">
        <f>NA()</f>
        <v>#N/A</v>
      </c>
      <c r="F67" s="179">
        <f>IF(ISNUMBER('将来負担比率（分子）の構造'!J$53), IF('将来負担比率（分子）の構造'!J$53 &lt; 0, 0, '将来負担比率（分子）の構造'!J$53), NA())</f>
        <v>188</v>
      </c>
      <c r="G67" s="179" t="e">
        <f>NA()</f>
        <v>#N/A</v>
      </c>
      <c r="H67" s="179" t="e">
        <f>NA()</f>
        <v>#N/A</v>
      </c>
      <c r="I67" s="179">
        <f>IF(ISNUMBER('将来負担比率（分子）の構造'!K$53), IF('将来負担比率（分子）の構造'!K$53 &lt; 0, 0, '将来負担比率（分子）の構造'!K$53), NA())</f>
        <v>62</v>
      </c>
      <c r="J67" s="179" t="e">
        <f>NA()</f>
        <v>#N/A</v>
      </c>
      <c r="K67" s="179" t="e">
        <f>NA()</f>
        <v>#N/A</v>
      </c>
      <c r="L67" s="179">
        <f>IF(ISNUMBER('将来負担比率（分子）の構造'!L$53), IF('将来負担比率（分子）の構造'!L$53 &lt; 0, 0, '将来負担比率（分子）の構造'!L$53), NA())</f>
        <v>200</v>
      </c>
      <c r="M67" s="179" t="e">
        <f>NA()</f>
        <v>#N/A</v>
      </c>
      <c r="N67" s="179" t="e">
        <f>NA()</f>
        <v>#N/A</v>
      </c>
      <c r="O67" s="179">
        <f>IF(ISNUMBER('将来負担比率（分子）の構造'!M$53), IF('将来負担比率（分子）の構造'!M$53 &lt; 0, 0, '将来負担比率（分子）の構造'!M$53), NA())</f>
        <v>158</v>
      </c>
      <c r="P67" s="179" t="e">
        <f>NA()</f>
        <v>#N/A</v>
      </c>
    </row>
    <row r="70" spans="1:16">
      <c r="A70" s="181" t="s">
        <v>76</v>
      </c>
      <c r="B70" s="181"/>
      <c r="C70" s="181"/>
      <c r="D70" s="181"/>
      <c r="E70" s="181"/>
      <c r="F70" s="181"/>
    </row>
    <row r="71" spans="1:16">
      <c r="A71" s="182"/>
      <c r="B71" s="182" t="str">
        <f>基金残高に係る経年分析!F54</f>
        <v>H29</v>
      </c>
      <c r="C71" s="182" t="str">
        <f>基金残高に係る経年分析!G54</f>
        <v>H30</v>
      </c>
      <c r="D71" s="182" t="str">
        <f>基金残高に係る経年分析!H54</f>
        <v>R01</v>
      </c>
    </row>
    <row r="72" spans="1:16">
      <c r="A72" s="182" t="s">
        <v>77</v>
      </c>
      <c r="B72" s="183">
        <f>基金残高に係る経年分析!F55</f>
        <v>1447</v>
      </c>
      <c r="C72" s="183">
        <f>基金残高に係る経年分析!G55</f>
        <v>1328</v>
      </c>
      <c r="D72" s="183">
        <f>基金残高に係る経年分析!H55</f>
        <v>1328</v>
      </c>
    </row>
    <row r="73" spans="1:16">
      <c r="A73" s="182" t="s">
        <v>78</v>
      </c>
      <c r="B73" s="183">
        <f>基金残高に係る経年分析!F56</f>
        <v>953</v>
      </c>
      <c r="C73" s="183">
        <f>基金残高に係る経年分析!G56</f>
        <v>861</v>
      </c>
      <c r="D73" s="183">
        <f>基金残高に係る経年分析!H56</f>
        <v>869</v>
      </c>
    </row>
    <row r="74" spans="1:16">
      <c r="A74" s="182" t="s">
        <v>79</v>
      </c>
      <c r="B74" s="183">
        <f>基金残高に係る経年分析!F57</f>
        <v>718</v>
      </c>
      <c r="C74" s="183">
        <f>基金残高に係る経年分析!G57</f>
        <v>628</v>
      </c>
      <c r="D74" s="183">
        <f>基金残高に係る経年分析!H57</f>
        <v>561</v>
      </c>
    </row>
  </sheetData>
  <sheetProtection algorithmName="SHA-512" hashValue="ZH23+4sfetcofOallCgbdpbUWZQ0lDtxH/dEj4Q7efuY8+IpCx2iYUYGImvUObpG6Z/2FdmfwXRBv8O9hdkHDQ==" saltValue="X7mYcnRIh0GERiYZ1zElHg==" spinCount="100000" sheet="1" objects="1" scenarios="1"/>
  <phoneticPr fontId="2"/>
  <pageMargins left="0.78700000000000003" right="0.78700000000000003" top="0.98399999999999999" bottom="0.98399999999999999" header="0.51200000000000001" footer="0.51200000000000001"/>
  <pageSetup paperSize="9" orientation="portrait" verticalDpi="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17</vt:i4>
      </vt:variant>
    </vt:vector>
  </HeadingPairs>
  <TitlesOfParts>
    <vt:vector size="17"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公会計指標分析・財政指標組合せ分析表</vt:lpstr>
      <vt:lpstr>施設類型別ストック情報分析表①</vt:lpstr>
      <vt:lpstr>施設類型別ストック情報分析表②</vt:lpstr>
      <vt:lpstr>データシート</vt:lpstr>
    </vt:vector>
  </TitlesOfParts>
  <Manager>財務調査課</Manager>
  <Company>総務省</Company>
  <LinksUpToDate>false</LinksUpToDate>
  <SharedDoc>false</SharedDoc>
  <HyperlinkBase/>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白田俊太郎</cp:lastModifiedBy>
  <cp:lastPrinted>2021-10-06T00:32:34Z</cp:lastPrinted>
  <dcterms:created xsi:type="dcterms:W3CDTF">2021-02-05T01:13:33Z</dcterms:created>
  <dcterms:modified xsi:type="dcterms:W3CDTF">2021-11-01T06:06:01Z</dcterms:modified>
  <cp:category/>
</cp:coreProperties>
</file>